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Q:\TTN\aaTAP_SKANOSANA\Iestades\2018\UGFA\Uz MK infozinojums par izmaksām\precizets280818\"/>
    </mc:Choice>
  </mc:AlternateContent>
  <xr:revisionPtr revIDLastSave="0" documentId="13_ncr:1_{5236B8CB-809E-40D8-B09A-3EAB0CD26D8A}" xr6:coauthVersionLast="34" xr6:coauthVersionMax="34" xr10:uidLastSave="{00000000-0000-0000-0000-000000000000}"/>
  <bookViews>
    <workbookView xWindow="0" yWindow="0" windowWidth="23040" windowHeight="8520" activeTab="1" xr2:uid="{94A2CF57-79E1-4886-86A9-629642DDA587}"/>
  </bookViews>
  <sheets>
    <sheet name="aprek zin 2019" sheetId="3" r:id="rId1"/>
    <sheet name="aprek zin 2020" sheetId="5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5" l="1"/>
  <c r="D32" i="5"/>
  <c r="E32" i="5" s="1"/>
  <c r="F32" i="5" s="1"/>
  <c r="G32" i="5" s="1"/>
  <c r="H32" i="5" s="1"/>
  <c r="I32" i="5" s="1"/>
  <c r="J32" i="5" s="1"/>
  <c r="K32" i="5" s="1"/>
  <c r="L32" i="5" s="1"/>
  <c r="M32" i="5" s="1"/>
  <c r="C32" i="5"/>
  <c r="B31" i="5"/>
  <c r="N30" i="5"/>
  <c r="N29" i="5"/>
  <c r="N28" i="5"/>
  <c r="D26" i="5"/>
  <c r="C26" i="5"/>
  <c r="B25" i="5"/>
  <c r="M19" i="5"/>
  <c r="L19" i="5"/>
  <c r="K19" i="5"/>
  <c r="J19" i="5"/>
  <c r="I19" i="5"/>
  <c r="H19" i="5"/>
  <c r="G19" i="5"/>
  <c r="F19" i="5"/>
  <c r="E19" i="5"/>
  <c r="D19" i="5"/>
  <c r="C19" i="5"/>
  <c r="B19" i="5"/>
  <c r="B20" i="5" s="1"/>
  <c r="N18" i="5"/>
  <c r="N17" i="5"/>
  <c r="N16" i="5"/>
  <c r="B13" i="5"/>
  <c r="B14" i="5" s="1"/>
  <c r="M8" i="5"/>
  <c r="L8" i="5"/>
  <c r="K8" i="5"/>
  <c r="J8" i="5"/>
  <c r="I8" i="5"/>
  <c r="H8" i="5"/>
  <c r="G8" i="5"/>
  <c r="F8" i="5"/>
  <c r="E8" i="5"/>
  <c r="D8" i="5"/>
  <c r="C8" i="5"/>
  <c r="B8" i="5"/>
  <c r="B33" i="5" s="1"/>
  <c r="N7" i="5"/>
  <c r="N6" i="5"/>
  <c r="C14" i="5" l="1"/>
  <c r="D14" i="5" s="1"/>
  <c r="E14" i="5" s="1"/>
  <c r="F14" i="5" s="1"/>
  <c r="G14" i="5" s="1"/>
  <c r="H14" i="5" s="1"/>
  <c r="I14" i="5" s="1"/>
  <c r="J14" i="5" s="1"/>
  <c r="K14" i="5" s="1"/>
  <c r="L14" i="5" s="1"/>
  <c r="M14" i="5" s="1"/>
  <c r="N14" i="5"/>
  <c r="C20" i="5"/>
  <c r="D20" i="5" s="1"/>
  <c r="E20" i="5" s="1"/>
  <c r="F20" i="5" s="1"/>
  <c r="G20" i="5" s="1"/>
  <c r="H20" i="5" s="1"/>
  <c r="I20" i="5" s="1"/>
  <c r="J20" i="5" s="1"/>
  <c r="K20" i="5" s="1"/>
  <c r="L20" i="5" s="1"/>
  <c r="M20" i="5" s="1"/>
  <c r="M33" i="5" s="1"/>
  <c r="N26" i="5"/>
  <c r="H33" i="5"/>
  <c r="N32" i="5"/>
  <c r="E26" i="5"/>
  <c r="F26" i="5" s="1"/>
  <c r="G26" i="5" s="1"/>
  <c r="H26" i="5" s="1"/>
  <c r="I26" i="5" s="1"/>
  <c r="J26" i="5" s="1"/>
  <c r="K26" i="5" s="1"/>
  <c r="L26" i="5" s="1"/>
  <c r="M26" i="5" s="1"/>
  <c r="N8" i="5"/>
  <c r="K33" i="5" l="1"/>
  <c r="E33" i="5"/>
  <c r="C33" i="5"/>
  <c r="I33" i="5"/>
  <c r="D33" i="5"/>
  <c r="G33" i="5"/>
  <c r="L33" i="5"/>
  <c r="F33" i="5"/>
  <c r="N20" i="5"/>
  <c r="J33" i="5"/>
  <c r="N33" i="5" l="1"/>
</calcChain>
</file>

<file path=xl/sharedStrings.xml><?xml version="1.0" encoding="utf-8"?>
<sst xmlns="http://schemas.openxmlformats.org/spreadsheetml/2006/main" count="122" uniqueCount="66">
  <si>
    <t>Uzturlīdzekļu izmaksu aprēķins atbilstoši prognozētajam uzturlīdzekļu saņēmēju skaitam 2019.gadam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</si>
  <si>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</si>
  <si>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</si>
  <si>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</si>
  <si>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</si>
  <si>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</si>
  <si>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</si>
  <si>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</si>
  <si>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</si>
  <si>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</si>
  <si>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</si>
  <si>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</si>
  <si>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</si>
  <si>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 xml:space="preserve">kopā </t>
  </si>
  <si>
    <t>Plānotās izmaksas mēnesī, atbilstoši IS reģistrētajiem bērmiem</t>
  </si>
  <si>
    <t>1-6 gadi (5140 bērni)</t>
  </si>
  <si>
    <t>7-21 gadi (vidēji 31 466 bērni)</t>
  </si>
  <si>
    <t>kopā</t>
  </si>
  <si>
    <t>2018.g. jauno bērnu ietekme</t>
  </si>
  <si>
    <t>1-6 gadi (38,38% no kopējā skaita)</t>
  </si>
  <si>
    <t>7-21 gadi (61,62% no kopējā skaita)</t>
  </si>
  <si>
    <t>bērnu skaits</t>
  </si>
  <si>
    <t>summa jaunpienākušajiem mēnesī</t>
  </si>
  <si>
    <t>Jauno bērnu pieaugums 2019.g.</t>
  </si>
  <si>
    <t>2018.gadā izbeigto izmaksu ietekme</t>
  </si>
  <si>
    <t>1-6 gadi (21,25% no kopējā skaita)</t>
  </si>
  <si>
    <t>7-21 gadi (78,75% no kopējā skaita)</t>
  </si>
  <si>
    <t>summa izbeigtajām izmaksām mēnesī</t>
  </si>
  <si>
    <t>Izbeigtās izmaksas bērniem 2019.gadā</t>
  </si>
  <si>
    <t xml:space="preserve">Pavisam kopā </t>
  </si>
  <si>
    <t xml:space="preserve">Plānotā naudas plūsma 2019.gadam, ņemot vērā, ka  uzturlīdzekļi tiek izmaksāti par iepriekšējo mēnesi </t>
  </si>
  <si>
    <t>Janvārī par 12/2018</t>
  </si>
  <si>
    <t>Februārī par 01/2019</t>
  </si>
  <si>
    <t>Martā par 02/2019</t>
  </si>
  <si>
    <t>Aprīlī par 03/2019</t>
  </si>
  <si>
    <t>Maijā par 04/2019</t>
  </si>
  <si>
    <t>Jūnijā par 05/2019</t>
  </si>
  <si>
    <t>Jūlijā par 06/2019</t>
  </si>
  <si>
    <t>Augustā par 07/2019</t>
  </si>
  <si>
    <t>Septembrī par 08/2019</t>
  </si>
  <si>
    <t>Oktobrī par 09/2019</t>
  </si>
  <si>
    <t>Novembrī par 10/2019</t>
  </si>
  <si>
    <t>Decembrī par 11/2019</t>
  </si>
  <si>
    <t>Uzturlīdzekļu izmaksu aprēķins atbilstoši prognozētajam uzturlīdzekļu saņēmēju skaitam 2020.gadam, neņemot vērā iespējamo jauno bērnu pieaugumu 2020. gadā</t>
  </si>
  <si>
    <t>1-6 gadi (3590 bērni)</t>
  </si>
  <si>
    <t>7-21 gadi (vidēji 33095 bērni)</t>
  </si>
  <si>
    <t>2019.g. jauno bērnu ietekme</t>
  </si>
  <si>
    <t>2019.gadā izbeigto izmaksu ietekme</t>
  </si>
  <si>
    <t xml:space="preserve">Plānotā naudas plūsma 2020.gadam, ņemot vērā, ka  uzturlīdzekļi tiek izmaksāti par iepriekšējo mēnesi </t>
  </si>
  <si>
    <t>Janvārī par 12/2019</t>
  </si>
  <si>
    <t>Februārī par 01/2020</t>
  </si>
  <si>
    <t>Martā par 02/2020</t>
  </si>
  <si>
    <t>Aprīlī par 03/2020</t>
  </si>
  <si>
    <t>Maijā par 04/2020</t>
  </si>
  <si>
    <t>Jūnijā par 05/2020</t>
  </si>
  <si>
    <t>Jūlijā par 06/2020</t>
  </si>
  <si>
    <t>Augustā par 07/2020</t>
  </si>
  <si>
    <t>Septembrī par 08/2020</t>
  </si>
  <si>
    <t>Oktobrī par 09/2020</t>
  </si>
  <si>
    <t>Novembrī par 10/2020</t>
  </si>
  <si>
    <t>Decembrī par 11/2020</t>
  </si>
  <si>
    <t>Tieslietu ministrs</t>
  </si>
  <si>
    <t>Dzintars Rasnačs</t>
  </si>
  <si>
    <t>3. pielikums 
Informatīvajam ziņojumam "Par valsts 
garantēto uzturlīdzekļu izmaksu no 
Uzturlīdzekļu garantiju fonda"</t>
  </si>
  <si>
    <t>2. pielikums 
Informatīvajam ziņojumam "Par valsts 
garantēto uzturlīdzekļu izmaksu no 
Uzturlīdzekļu garantiju fonda"</t>
  </si>
  <si>
    <t>L.Šlisere 67036839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</si>
</sst>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10" x14ac:knownFonts="1">
    <font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8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4"/>
      <color rgb="FF00000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color indexed="8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wrapText="1"/>
    </xf>
    <xf numFmtId="164" fontId="2" fillId="0" borderId="0" xfId="1" applyNumberFormat="1" applyFont="1"/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wrapText="1"/>
    </xf>
    <xf numFmtId="164" fontId="2" fillId="0" borderId="2" xfId="1" applyNumberFormat="1" applyFont="1" applyBorder="1"/>
    <xf numFmtId="164" fontId="2" fillId="0" borderId="2" xfId="0" applyNumberFormat="1" applyFont="1" applyBorder="1"/>
    <xf numFmtId="0" fontId="2" fillId="0" borderId="2" xfId="0" applyFont="1" applyBorder="1" applyAlignment="1">
      <alignment wrapText="1"/>
    </xf>
    <xf numFmtId="0" fontId="5" fillId="0" borderId="2" xfId="0" applyFont="1" applyBorder="1" applyAlignment="1">
      <alignment horizontal="right" wrapText="1"/>
    </xf>
    <xf numFmtId="164" fontId="5" fillId="0" borderId="2" xfId="1" applyNumberFormat="1" applyFont="1" applyBorder="1"/>
    <xf numFmtId="0" fontId="5" fillId="0" borderId="2" xfId="0" applyFont="1" applyBorder="1" applyAlignment="1">
      <alignment horizontal="left" wrapText="1"/>
    </xf>
    <xf numFmtId="164" fontId="5" fillId="0" borderId="2" xfId="0" applyNumberFormat="1" applyFont="1" applyBorder="1"/>
    <xf numFmtId="164" fontId="2" fillId="0" borderId="0" xfId="0" applyNumberFormat="1" applyFont="1"/>
    <xf numFmtId="0" fontId="5" fillId="0" borderId="3" xfId="0" applyFont="1" applyBorder="1" applyAlignment="1">
      <alignment horizontal="right" wrapText="1"/>
    </xf>
    <xf numFmtId="164" fontId="5" fillId="0" borderId="3" xfId="1" applyNumberFormat="1" applyFont="1" applyBorder="1"/>
    <xf numFmtId="164" fontId="5" fillId="0" borderId="3" xfId="0" applyNumberFormat="1" applyFont="1" applyBorder="1"/>
    <xf numFmtId="0" fontId="5" fillId="0" borderId="0" xfId="0" applyFont="1" applyAlignment="1"/>
    <xf numFmtId="0" fontId="2" fillId="0" borderId="3" xfId="0" applyFont="1" applyBorder="1" applyAlignment="1">
      <alignment wrapText="1"/>
    </xf>
    <xf numFmtId="164" fontId="2" fillId="0" borderId="3" xfId="1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164" fontId="8" fillId="0" borderId="1" xfId="1" applyNumberFormat="1" applyFont="1" applyBorder="1" applyAlignment="1">
      <alignment horizontal="center"/>
    </xf>
    <xf numFmtId="164" fontId="8" fillId="0" borderId="2" xfId="1" applyNumberFormat="1" applyFont="1" applyBorder="1"/>
    <xf numFmtId="164" fontId="8" fillId="0" borderId="2" xfId="1" applyNumberFormat="1" applyFont="1" applyBorder="1" applyAlignment="1">
      <alignment horizontal="center" vertical="center" wrapText="1"/>
    </xf>
    <xf numFmtId="164" fontId="9" fillId="0" borderId="2" xfId="1" applyNumberFormat="1" applyFont="1" applyBorder="1"/>
    <xf numFmtId="0" fontId="5" fillId="0" borderId="4" xfId="0" applyFont="1" applyBorder="1" applyAlignment="1">
      <alignment horizontal="right" wrapText="1"/>
    </xf>
    <xf numFmtId="164" fontId="9" fillId="0" borderId="4" xfId="1" applyNumberFormat="1" applyFont="1" applyBorder="1"/>
    <xf numFmtId="0" fontId="2" fillId="2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2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Komats" xfId="1" builtinId="3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DBE43-54C0-4545-8EE5-0A633A1F69CB}">
  <sheetPr>
    <pageSetUpPr fitToPage="1"/>
  </sheetPr>
  <dimension ref="A1:O43"/>
  <sheetViews>
    <sheetView topLeftCell="A25" zoomScaleNormal="100" workbookViewId="0">
      <selection activeCell="A2" sqref="A2:N2"/>
    </sheetView>
  </sheetViews>
  <sheetFormatPr defaultRowHeight="13.2" x14ac:dyDescent="0.25"/>
  <cols>
    <col min="1" max="1" width="33.33203125" style="1" customWidth="1"/>
    <col min="2" max="2" width="10" style="2" bestFit="1" customWidth="1"/>
    <col min="3" max="3" width="10.5546875" style="2" bestFit="1" customWidth="1"/>
    <col min="4" max="8" width="10" style="2" bestFit="1" customWidth="1"/>
    <col min="9" max="9" width="11" style="2" bestFit="1" customWidth="1"/>
    <col min="10" max="10" width="11.88671875" style="2" bestFit="1" customWidth="1"/>
    <col min="11" max="11" width="10" style="2" bestFit="1" customWidth="1"/>
    <col min="12" max="12" width="11.6640625" style="2" customWidth="1"/>
    <col min="13" max="13" width="11.44140625" style="2" customWidth="1"/>
    <col min="14" max="14" width="11" style="16" customWidth="1"/>
    <col min="15" max="15" width="11.6640625" style="3" customWidth="1"/>
    <col min="16" max="256" width="9.109375" style="3"/>
    <col min="257" max="257" width="33.33203125" style="3" customWidth="1"/>
    <col min="258" max="269" width="10" style="3" customWidth="1"/>
    <col min="270" max="270" width="11" style="3" bestFit="1" customWidth="1"/>
    <col min="271" max="271" width="11.6640625" style="3" customWidth="1"/>
    <col min="272" max="512" width="9.109375" style="3"/>
    <col min="513" max="513" width="33.33203125" style="3" customWidth="1"/>
    <col min="514" max="525" width="10" style="3" customWidth="1"/>
    <col min="526" max="526" width="11" style="3" bestFit="1" customWidth="1"/>
    <col min="527" max="527" width="11.6640625" style="3" customWidth="1"/>
    <col min="528" max="768" width="9.109375" style="3"/>
    <col min="769" max="769" width="33.33203125" style="3" customWidth="1"/>
    <col min="770" max="781" width="10" style="3" customWidth="1"/>
    <col min="782" max="782" width="11" style="3" bestFit="1" customWidth="1"/>
    <col min="783" max="783" width="11.6640625" style="3" customWidth="1"/>
    <col min="784" max="1024" width="9.109375" style="3"/>
    <col min="1025" max="1025" width="33.33203125" style="3" customWidth="1"/>
    <col min="1026" max="1037" width="10" style="3" customWidth="1"/>
    <col min="1038" max="1038" width="11" style="3" bestFit="1" customWidth="1"/>
    <col min="1039" max="1039" width="11.6640625" style="3" customWidth="1"/>
    <col min="1040" max="1280" width="9.109375" style="3"/>
    <col min="1281" max="1281" width="33.33203125" style="3" customWidth="1"/>
    <col min="1282" max="1293" width="10" style="3" customWidth="1"/>
    <col min="1294" max="1294" width="11" style="3" bestFit="1" customWidth="1"/>
    <col min="1295" max="1295" width="11.6640625" style="3" customWidth="1"/>
    <col min="1296" max="1536" width="9.109375" style="3"/>
    <col min="1537" max="1537" width="33.33203125" style="3" customWidth="1"/>
    <col min="1538" max="1549" width="10" style="3" customWidth="1"/>
    <col min="1550" max="1550" width="11" style="3" bestFit="1" customWidth="1"/>
    <col min="1551" max="1551" width="11.6640625" style="3" customWidth="1"/>
    <col min="1552" max="1792" width="9.109375" style="3"/>
    <col min="1793" max="1793" width="33.33203125" style="3" customWidth="1"/>
    <col min="1794" max="1805" width="10" style="3" customWidth="1"/>
    <col min="1806" max="1806" width="11" style="3" bestFit="1" customWidth="1"/>
    <col min="1807" max="1807" width="11.6640625" style="3" customWidth="1"/>
    <col min="1808" max="2048" width="9.109375" style="3"/>
    <col min="2049" max="2049" width="33.33203125" style="3" customWidth="1"/>
    <col min="2050" max="2061" width="10" style="3" customWidth="1"/>
    <col min="2062" max="2062" width="11" style="3" bestFit="1" customWidth="1"/>
    <col min="2063" max="2063" width="11.6640625" style="3" customWidth="1"/>
    <col min="2064" max="2304" width="9.109375" style="3"/>
    <col min="2305" max="2305" width="33.33203125" style="3" customWidth="1"/>
    <col min="2306" max="2317" width="10" style="3" customWidth="1"/>
    <col min="2318" max="2318" width="11" style="3" bestFit="1" customWidth="1"/>
    <col min="2319" max="2319" width="11.6640625" style="3" customWidth="1"/>
    <col min="2320" max="2560" width="9.109375" style="3"/>
    <col min="2561" max="2561" width="33.33203125" style="3" customWidth="1"/>
    <col min="2562" max="2573" width="10" style="3" customWidth="1"/>
    <col min="2574" max="2574" width="11" style="3" bestFit="1" customWidth="1"/>
    <col min="2575" max="2575" width="11.6640625" style="3" customWidth="1"/>
    <col min="2576" max="2816" width="9.109375" style="3"/>
    <col min="2817" max="2817" width="33.33203125" style="3" customWidth="1"/>
    <col min="2818" max="2829" width="10" style="3" customWidth="1"/>
    <col min="2830" max="2830" width="11" style="3" bestFit="1" customWidth="1"/>
    <col min="2831" max="2831" width="11.6640625" style="3" customWidth="1"/>
    <col min="2832" max="3072" width="9.109375" style="3"/>
    <col min="3073" max="3073" width="33.33203125" style="3" customWidth="1"/>
    <col min="3074" max="3085" width="10" style="3" customWidth="1"/>
    <col min="3086" max="3086" width="11" style="3" bestFit="1" customWidth="1"/>
    <col min="3087" max="3087" width="11.6640625" style="3" customWidth="1"/>
    <col min="3088" max="3328" width="9.109375" style="3"/>
    <col min="3329" max="3329" width="33.33203125" style="3" customWidth="1"/>
    <col min="3330" max="3341" width="10" style="3" customWidth="1"/>
    <col min="3342" max="3342" width="11" style="3" bestFit="1" customWidth="1"/>
    <col min="3343" max="3343" width="11.6640625" style="3" customWidth="1"/>
    <col min="3344" max="3584" width="9.109375" style="3"/>
    <col min="3585" max="3585" width="33.33203125" style="3" customWidth="1"/>
    <col min="3586" max="3597" width="10" style="3" customWidth="1"/>
    <col min="3598" max="3598" width="11" style="3" bestFit="1" customWidth="1"/>
    <col min="3599" max="3599" width="11.6640625" style="3" customWidth="1"/>
    <col min="3600" max="3840" width="9.109375" style="3"/>
    <col min="3841" max="3841" width="33.33203125" style="3" customWidth="1"/>
    <col min="3842" max="3853" width="10" style="3" customWidth="1"/>
    <col min="3854" max="3854" width="11" style="3" bestFit="1" customWidth="1"/>
    <col min="3855" max="3855" width="11.6640625" style="3" customWidth="1"/>
    <col min="3856" max="4096" width="9.109375" style="3"/>
    <col min="4097" max="4097" width="33.33203125" style="3" customWidth="1"/>
    <col min="4098" max="4109" width="10" style="3" customWidth="1"/>
    <col min="4110" max="4110" width="11" style="3" bestFit="1" customWidth="1"/>
    <col min="4111" max="4111" width="11.6640625" style="3" customWidth="1"/>
    <col min="4112" max="4352" width="9.109375" style="3"/>
    <col min="4353" max="4353" width="33.33203125" style="3" customWidth="1"/>
    <col min="4354" max="4365" width="10" style="3" customWidth="1"/>
    <col min="4366" max="4366" width="11" style="3" bestFit="1" customWidth="1"/>
    <col min="4367" max="4367" width="11.6640625" style="3" customWidth="1"/>
    <col min="4368" max="4608" width="9.109375" style="3"/>
    <col min="4609" max="4609" width="33.33203125" style="3" customWidth="1"/>
    <col min="4610" max="4621" width="10" style="3" customWidth="1"/>
    <col min="4622" max="4622" width="11" style="3" bestFit="1" customWidth="1"/>
    <col min="4623" max="4623" width="11.6640625" style="3" customWidth="1"/>
    <col min="4624" max="4864" width="9.109375" style="3"/>
    <col min="4865" max="4865" width="33.33203125" style="3" customWidth="1"/>
    <col min="4866" max="4877" width="10" style="3" customWidth="1"/>
    <col min="4878" max="4878" width="11" style="3" bestFit="1" customWidth="1"/>
    <col min="4879" max="4879" width="11.6640625" style="3" customWidth="1"/>
    <col min="4880" max="5120" width="9.109375" style="3"/>
    <col min="5121" max="5121" width="33.33203125" style="3" customWidth="1"/>
    <col min="5122" max="5133" width="10" style="3" customWidth="1"/>
    <col min="5134" max="5134" width="11" style="3" bestFit="1" customWidth="1"/>
    <col min="5135" max="5135" width="11.6640625" style="3" customWidth="1"/>
    <col min="5136" max="5376" width="9.109375" style="3"/>
    <col min="5377" max="5377" width="33.33203125" style="3" customWidth="1"/>
    <col min="5378" max="5389" width="10" style="3" customWidth="1"/>
    <col min="5390" max="5390" width="11" style="3" bestFit="1" customWidth="1"/>
    <col min="5391" max="5391" width="11.6640625" style="3" customWidth="1"/>
    <col min="5392" max="5632" width="9.109375" style="3"/>
    <col min="5633" max="5633" width="33.33203125" style="3" customWidth="1"/>
    <col min="5634" max="5645" width="10" style="3" customWidth="1"/>
    <col min="5646" max="5646" width="11" style="3" bestFit="1" customWidth="1"/>
    <col min="5647" max="5647" width="11.6640625" style="3" customWidth="1"/>
    <col min="5648" max="5888" width="9.109375" style="3"/>
    <col min="5889" max="5889" width="33.33203125" style="3" customWidth="1"/>
    <col min="5890" max="5901" width="10" style="3" customWidth="1"/>
    <col min="5902" max="5902" width="11" style="3" bestFit="1" customWidth="1"/>
    <col min="5903" max="5903" width="11.6640625" style="3" customWidth="1"/>
    <col min="5904" max="6144" width="9.109375" style="3"/>
    <col min="6145" max="6145" width="33.33203125" style="3" customWidth="1"/>
    <col min="6146" max="6157" width="10" style="3" customWidth="1"/>
    <col min="6158" max="6158" width="11" style="3" bestFit="1" customWidth="1"/>
    <col min="6159" max="6159" width="11.6640625" style="3" customWidth="1"/>
    <col min="6160" max="6400" width="9.109375" style="3"/>
    <col min="6401" max="6401" width="33.33203125" style="3" customWidth="1"/>
    <col min="6402" max="6413" width="10" style="3" customWidth="1"/>
    <col min="6414" max="6414" width="11" style="3" bestFit="1" customWidth="1"/>
    <col min="6415" max="6415" width="11.6640625" style="3" customWidth="1"/>
    <col min="6416" max="6656" width="9.109375" style="3"/>
    <col min="6657" max="6657" width="33.33203125" style="3" customWidth="1"/>
    <col min="6658" max="6669" width="10" style="3" customWidth="1"/>
    <col min="6670" max="6670" width="11" style="3" bestFit="1" customWidth="1"/>
    <col min="6671" max="6671" width="11.6640625" style="3" customWidth="1"/>
    <col min="6672" max="6912" width="9.109375" style="3"/>
    <col min="6913" max="6913" width="33.33203125" style="3" customWidth="1"/>
    <col min="6914" max="6925" width="10" style="3" customWidth="1"/>
    <col min="6926" max="6926" width="11" style="3" bestFit="1" customWidth="1"/>
    <col min="6927" max="6927" width="11.6640625" style="3" customWidth="1"/>
    <col min="6928" max="7168" width="9.109375" style="3"/>
    <col min="7169" max="7169" width="33.33203125" style="3" customWidth="1"/>
    <col min="7170" max="7181" width="10" style="3" customWidth="1"/>
    <col min="7182" max="7182" width="11" style="3" bestFit="1" customWidth="1"/>
    <col min="7183" max="7183" width="11.6640625" style="3" customWidth="1"/>
    <col min="7184" max="7424" width="9.109375" style="3"/>
    <col min="7425" max="7425" width="33.33203125" style="3" customWidth="1"/>
    <col min="7426" max="7437" width="10" style="3" customWidth="1"/>
    <col min="7438" max="7438" width="11" style="3" bestFit="1" customWidth="1"/>
    <col min="7439" max="7439" width="11.6640625" style="3" customWidth="1"/>
    <col min="7440" max="7680" width="9.109375" style="3"/>
    <col min="7681" max="7681" width="33.33203125" style="3" customWidth="1"/>
    <col min="7682" max="7693" width="10" style="3" customWidth="1"/>
    <col min="7694" max="7694" width="11" style="3" bestFit="1" customWidth="1"/>
    <col min="7695" max="7695" width="11.6640625" style="3" customWidth="1"/>
    <col min="7696" max="7936" width="9.109375" style="3"/>
    <col min="7937" max="7937" width="33.33203125" style="3" customWidth="1"/>
    <col min="7938" max="7949" width="10" style="3" customWidth="1"/>
    <col min="7950" max="7950" width="11" style="3" bestFit="1" customWidth="1"/>
    <col min="7951" max="7951" width="11.6640625" style="3" customWidth="1"/>
    <col min="7952" max="8192" width="9.109375" style="3"/>
    <col min="8193" max="8193" width="33.33203125" style="3" customWidth="1"/>
    <col min="8194" max="8205" width="10" style="3" customWidth="1"/>
    <col min="8206" max="8206" width="11" style="3" bestFit="1" customWidth="1"/>
    <col min="8207" max="8207" width="11.6640625" style="3" customWidth="1"/>
    <col min="8208" max="8448" width="9.109375" style="3"/>
    <col min="8449" max="8449" width="33.33203125" style="3" customWidth="1"/>
    <col min="8450" max="8461" width="10" style="3" customWidth="1"/>
    <col min="8462" max="8462" width="11" style="3" bestFit="1" customWidth="1"/>
    <col min="8463" max="8463" width="11.6640625" style="3" customWidth="1"/>
    <col min="8464" max="8704" width="9.109375" style="3"/>
    <col min="8705" max="8705" width="33.33203125" style="3" customWidth="1"/>
    <col min="8706" max="8717" width="10" style="3" customWidth="1"/>
    <col min="8718" max="8718" width="11" style="3" bestFit="1" customWidth="1"/>
    <col min="8719" max="8719" width="11.6640625" style="3" customWidth="1"/>
    <col min="8720" max="8960" width="9.109375" style="3"/>
    <col min="8961" max="8961" width="33.33203125" style="3" customWidth="1"/>
    <col min="8962" max="8973" width="10" style="3" customWidth="1"/>
    <col min="8974" max="8974" width="11" style="3" bestFit="1" customWidth="1"/>
    <col min="8975" max="8975" width="11.6640625" style="3" customWidth="1"/>
    <col min="8976" max="9216" width="9.109375" style="3"/>
    <col min="9217" max="9217" width="33.33203125" style="3" customWidth="1"/>
    <col min="9218" max="9229" width="10" style="3" customWidth="1"/>
    <col min="9230" max="9230" width="11" style="3" bestFit="1" customWidth="1"/>
    <col min="9231" max="9231" width="11.6640625" style="3" customWidth="1"/>
    <col min="9232" max="9472" width="9.109375" style="3"/>
    <col min="9473" max="9473" width="33.33203125" style="3" customWidth="1"/>
    <col min="9474" max="9485" width="10" style="3" customWidth="1"/>
    <col min="9486" max="9486" width="11" style="3" bestFit="1" customWidth="1"/>
    <col min="9487" max="9487" width="11.6640625" style="3" customWidth="1"/>
    <col min="9488" max="9728" width="9.109375" style="3"/>
    <col min="9729" max="9729" width="33.33203125" style="3" customWidth="1"/>
    <col min="9730" max="9741" width="10" style="3" customWidth="1"/>
    <col min="9742" max="9742" width="11" style="3" bestFit="1" customWidth="1"/>
    <col min="9743" max="9743" width="11.6640625" style="3" customWidth="1"/>
    <col min="9744" max="9984" width="9.109375" style="3"/>
    <col min="9985" max="9985" width="33.33203125" style="3" customWidth="1"/>
    <col min="9986" max="9997" width="10" style="3" customWidth="1"/>
    <col min="9998" max="9998" width="11" style="3" bestFit="1" customWidth="1"/>
    <col min="9999" max="9999" width="11.6640625" style="3" customWidth="1"/>
    <col min="10000" max="10240" width="9.109375" style="3"/>
    <col min="10241" max="10241" width="33.33203125" style="3" customWidth="1"/>
    <col min="10242" max="10253" width="10" style="3" customWidth="1"/>
    <col min="10254" max="10254" width="11" style="3" bestFit="1" customWidth="1"/>
    <col min="10255" max="10255" width="11.6640625" style="3" customWidth="1"/>
    <col min="10256" max="10496" width="9.109375" style="3"/>
    <col min="10497" max="10497" width="33.33203125" style="3" customWidth="1"/>
    <col min="10498" max="10509" width="10" style="3" customWidth="1"/>
    <col min="10510" max="10510" width="11" style="3" bestFit="1" customWidth="1"/>
    <col min="10511" max="10511" width="11.6640625" style="3" customWidth="1"/>
    <col min="10512" max="10752" width="9.109375" style="3"/>
    <col min="10753" max="10753" width="33.33203125" style="3" customWidth="1"/>
    <col min="10754" max="10765" width="10" style="3" customWidth="1"/>
    <col min="10766" max="10766" width="11" style="3" bestFit="1" customWidth="1"/>
    <col min="10767" max="10767" width="11.6640625" style="3" customWidth="1"/>
    <col min="10768" max="11008" width="9.109375" style="3"/>
    <col min="11009" max="11009" width="33.33203125" style="3" customWidth="1"/>
    <col min="11010" max="11021" width="10" style="3" customWidth="1"/>
    <col min="11022" max="11022" width="11" style="3" bestFit="1" customWidth="1"/>
    <col min="11023" max="11023" width="11.6640625" style="3" customWidth="1"/>
    <col min="11024" max="11264" width="9.109375" style="3"/>
    <col min="11265" max="11265" width="33.33203125" style="3" customWidth="1"/>
    <col min="11266" max="11277" width="10" style="3" customWidth="1"/>
    <col min="11278" max="11278" width="11" style="3" bestFit="1" customWidth="1"/>
    <col min="11279" max="11279" width="11.6640625" style="3" customWidth="1"/>
    <col min="11280" max="11520" width="9.109375" style="3"/>
    <col min="11521" max="11521" width="33.33203125" style="3" customWidth="1"/>
    <col min="11522" max="11533" width="10" style="3" customWidth="1"/>
    <col min="11534" max="11534" width="11" style="3" bestFit="1" customWidth="1"/>
    <col min="11535" max="11535" width="11.6640625" style="3" customWidth="1"/>
    <col min="11536" max="11776" width="9.109375" style="3"/>
    <col min="11777" max="11777" width="33.33203125" style="3" customWidth="1"/>
    <col min="11778" max="11789" width="10" style="3" customWidth="1"/>
    <col min="11790" max="11790" width="11" style="3" bestFit="1" customWidth="1"/>
    <col min="11791" max="11791" width="11.6640625" style="3" customWidth="1"/>
    <col min="11792" max="12032" width="9.109375" style="3"/>
    <col min="12033" max="12033" width="33.33203125" style="3" customWidth="1"/>
    <col min="12034" max="12045" width="10" style="3" customWidth="1"/>
    <col min="12046" max="12046" width="11" style="3" bestFit="1" customWidth="1"/>
    <col min="12047" max="12047" width="11.6640625" style="3" customWidth="1"/>
    <col min="12048" max="12288" width="9.109375" style="3"/>
    <col min="12289" max="12289" width="33.33203125" style="3" customWidth="1"/>
    <col min="12290" max="12301" width="10" style="3" customWidth="1"/>
    <col min="12302" max="12302" width="11" style="3" bestFit="1" customWidth="1"/>
    <col min="12303" max="12303" width="11.6640625" style="3" customWidth="1"/>
    <col min="12304" max="12544" width="9.109375" style="3"/>
    <col min="12545" max="12545" width="33.33203125" style="3" customWidth="1"/>
    <col min="12546" max="12557" width="10" style="3" customWidth="1"/>
    <col min="12558" max="12558" width="11" style="3" bestFit="1" customWidth="1"/>
    <col min="12559" max="12559" width="11.6640625" style="3" customWidth="1"/>
    <col min="12560" max="12800" width="9.109375" style="3"/>
    <col min="12801" max="12801" width="33.33203125" style="3" customWidth="1"/>
    <col min="12802" max="12813" width="10" style="3" customWidth="1"/>
    <col min="12814" max="12814" width="11" style="3" bestFit="1" customWidth="1"/>
    <col min="12815" max="12815" width="11.6640625" style="3" customWidth="1"/>
    <col min="12816" max="13056" width="9.109375" style="3"/>
    <col min="13057" max="13057" width="33.33203125" style="3" customWidth="1"/>
    <col min="13058" max="13069" width="10" style="3" customWidth="1"/>
    <col min="13070" max="13070" width="11" style="3" bestFit="1" customWidth="1"/>
    <col min="13071" max="13071" width="11.6640625" style="3" customWidth="1"/>
    <col min="13072" max="13312" width="9.109375" style="3"/>
    <col min="13313" max="13313" width="33.33203125" style="3" customWidth="1"/>
    <col min="13314" max="13325" width="10" style="3" customWidth="1"/>
    <col min="13326" max="13326" width="11" style="3" bestFit="1" customWidth="1"/>
    <col min="13327" max="13327" width="11.6640625" style="3" customWidth="1"/>
    <col min="13328" max="13568" width="9.109375" style="3"/>
    <col min="13569" max="13569" width="33.33203125" style="3" customWidth="1"/>
    <col min="13570" max="13581" width="10" style="3" customWidth="1"/>
    <col min="13582" max="13582" width="11" style="3" bestFit="1" customWidth="1"/>
    <col min="13583" max="13583" width="11.6640625" style="3" customWidth="1"/>
    <col min="13584" max="13824" width="9.109375" style="3"/>
    <col min="13825" max="13825" width="33.33203125" style="3" customWidth="1"/>
    <col min="13826" max="13837" width="10" style="3" customWidth="1"/>
    <col min="13838" max="13838" width="11" style="3" bestFit="1" customWidth="1"/>
    <col min="13839" max="13839" width="11.6640625" style="3" customWidth="1"/>
    <col min="13840" max="14080" width="9.109375" style="3"/>
    <col min="14081" max="14081" width="33.33203125" style="3" customWidth="1"/>
    <col min="14082" max="14093" width="10" style="3" customWidth="1"/>
    <col min="14094" max="14094" width="11" style="3" bestFit="1" customWidth="1"/>
    <col min="14095" max="14095" width="11.6640625" style="3" customWidth="1"/>
    <col min="14096" max="14336" width="9.109375" style="3"/>
    <col min="14337" max="14337" width="33.33203125" style="3" customWidth="1"/>
    <col min="14338" max="14349" width="10" style="3" customWidth="1"/>
    <col min="14350" max="14350" width="11" style="3" bestFit="1" customWidth="1"/>
    <col min="14351" max="14351" width="11.6640625" style="3" customWidth="1"/>
    <col min="14352" max="14592" width="9.109375" style="3"/>
    <col min="14593" max="14593" width="33.33203125" style="3" customWidth="1"/>
    <col min="14594" max="14605" width="10" style="3" customWidth="1"/>
    <col min="14606" max="14606" width="11" style="3" bestFit="1" customWidth="1"/>
    <col min="14607" max="14607" width="11.6640625" style="3" customWidth="1"/>
    <col min="14608" max="14848" width="9.109375" style="3"/>
    <col min="14849" max="14849" width="33.33203125" style="3" customWidth="1"/>
    <col min="14850" max="14861" width="10" style="3" customWidth="1"/>
    <col min="14862" max="14862" width="11" style="3" bestFit="1" customWidth="1"/>
    <col min="14863" max="14863" width="11.6640625" style="3" customWidth="1"/>
    <col min="14864" max="15104" width="9.109375" style="3"/>
    <col min="15105" max="15105" width="33.33203125" style="3" customWidth="1"/>
    <col min="15106" max="15117" width="10" style="3" customWidth="1"/>
    <col min="15118" max="15118" width="11" style="3" bestFit="1" customWidth="1"/>
    <col min="15119" max="15119" width="11.6640625" style="3" customWidth="1"/>
    <col min="15120" max="15360" width="9.109375" style="3"/>
    <col min="15361" max="15361" width="33.33203125" style="3" customWidth="1"/>
    <col min="15362" max="15373" width="10" style="3" customWidth="1"/>
    <col min="15374" max="15374" width="11" style="3" bestFit="1" customWidth="1"/>
    <col min="15375" max="15375" width="11.6640625" style="3" customWidth="1"/>
    <col min="15376" max="15616" width="9.109375" style="3"/>
    <col min="15617" max="15617" width="33.33203125" style="3" customWidth="1"/>
    <col min="15618" max="15629" width="10" style="3" customWidth="1"/>
    <col min="15630" max="15630" width="11" style="3" bestFit="1" customWidth="1"/>
    <col min="15631" max="15631" width="11.6640625" style="3" customWidth="1"/>
    <col min="15632" max="15872" width="9.109375" style="3"/>
    <col min="15873" max="15873" width="33.33203125" style="3" customWidth="1"/>
    <col min="15874" max="15885" width="10" style="3" customWidth="1"/>
    <col min="15886" max="15886" width="11" style="3" bestFit="1" customWidth="1"/>
    <col min="15887" max="15887" width="11.6640625" style="3" customWidth="1"/>
    <col min="15888" max="16128" width="9.109375" style="3"/>
    <col min="16129" max="16129" width="33.33203125" style="3" customWidth="1"/>
    <col min="16130" max="16141" width="10" style="3" customWidth="1"/>
    <col min="16142" max="16142" width="11" style="3" bestFit="1" customWidth="1"/>
    <col min="16143" max="16143" width="11.6640625" style="3" customWidth="1"/>
    <col min="16144" max="16384" width="9.109375" style="3"/>
  </cols>
  <sheetData>
    <row r="1" spans="1:14" ht="64.5" customHeight="1" x14ac:dyDescent="0.25">
      <c r="L1" s="35" t="s">
        <v>64</v>
      </c>
      <c r="M1" s="35"/>
      <c r="N1" s="35"/>
    </row>
    <row r="2" spans="1:14" ht="15.6" x14ac:dyDescent="0.3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9.75" customHeight="1" x14ac:dyDescent="0.3">
      <c r="A3" s="4"/>
    </row>
    <row r="4" spans="1:14" s="7" customFormat="1" x14ac:dyDescent="0.25">
      <c r="A4" s="5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</row>
    <row r="5" spans="1:14" ht="26.4" x14ac:dyDescent="0.25">
      <c r="A5" s="8" t="s">
        <v>14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4" x14ac:dyDescent="0.25">
      <c r="A6" s="11" t="s">
        <v>15</v>
      </c>
      <c r="B6" s="9">
        <v>530405</v>
      </c>
      <c r="C6" s="9">
        <v>530405</v>
      </c>
      <c r="D6" s="9">
        <v>530405</v>
      </c>
      <c r="E6" s="9">
        <v>530405</v>
      </c>
      <c r="F6" s="9">
        <v>530405</v>
      </c>
      <c r="G6" s="9">
        <v>530405</v>
      </c>
      <c r="H6" s="9">
        <v>530405</v>
      </c>
      <c r="I6" s="9">
        <v>530405</v>
      </c>
      <c r="J6" s="9">
        <v>530405</v>
      </c>
      <c r="K6" s="9">
        <v>530405</v>
      </c>
      <c r="L6" s="9">
        <v>530405</v>
      </c>
      <c r="M6" s="9">
        <v>530405</v>
      </c>
      <c r="N6" s="10">
        <v>6364860</v>
      </c>
    </row>
    <row r="7" spans="1:14" x14ac:dyDescent="0.25">
      <c r="A7" s="11" t="s">
        <v>16</v>
      </c>
      <c r="B7" s="9">
        <v>3875108</v>
      </c>
      <c r="C7" s="9">
        <v>3872354</v>
      </c>
      <c r="D7" s="9">
        <v>3869191</v>
      </c>
      <c r="E7" s="9">
        <v>3865542</v>
      </c>
      <c r="F7" s="9">
        <v>3861705</v>
      </c>
      <c r="G7" s="9">
        <v>3858215</v>
      </c>
      <c r="H7" s="9">
        <v>3854880</v>
      </c>
      <c r="I7" s="9">
        <v>3851017</v>
      </c>
      <c r="J7" s="9">
        <v>3848122</v>
      </c>
      <c r="K7" s="9">
        <v>3844009</v>
      </c>
      <c r="L7" s="9">
        <v>3839328</v>
      </c>
      <c r="M7" s="9">
        <v>3834454</v>
      </c>
      <c r="N7" s="10">
        <v>46273925</v>
      </c>
    </row>
    <row r="8" spans="1:14" x14ac:dyDescent="0.25">
      <c r="A8" s="12" t="s">
        <v>17</v>
      </c>
      <c r="B8" s="13">
        <v>4405513</v>
      </c>
      <c r="C8" s="13">
        <v>4402759</v>
      </c>
      <c r="D8" s="13">
        <v>4399596</v>
      </c>
      <c r="E8" s="13">
        <v>4395947</v>
      </c>
      <c r="F8" s="13">
        <v>4392110</v>
      </c>
      <c r="G8" s="13">
        <v>4388620</v>
      </c>
      <c r="H8" s="13">
        <v>4385285</v>
      </c>
      <c r="I8" s="13">
        <v>4381422</v>
      </c>
      <c r="J8" s="13">
        <v>4378527</v>
      </c>
      <c r="K8" s="13">
        <v>4374414</v>
      </c>
      <c r="L8" s="13">
        <v>4369733</v>
      </c>
      <c r="M8" s="13">
        <v>4364859</v>
      </c>
      <c r="N8" s="13">
        <v>52638785</v>
      </c>
    </row>
    <row r="9" spans="1:14" x14ac:dyDescent="0.25">
      <c r="A9" s="14" t="s">
        <v>18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5">
      <c r="A10" s="11" t="s">
        <v>19</v>
      </c>
      <c r="B10" s="9">
        <v>219588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/>
    </row>
    <row r="11" spans="1:14" x14ac:dyDescent="0.25">
      <c r="A11" s="11" t="s">
        <v>20</v>
      </c>
      <c r="B11" s="9">
        <v>418657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/>
    </row>
    <row r="12" spans="1:14" x14ac:dyDescent="0.25">
      <c r="A12" s="11" t="s">
        <v>21</v>
      </c>
      <c r="B12" s="9">
        <v>5544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5">
      <c r="A13" s="11" t="s">
        <v>22</v>
      </c>
      <c r="B13" s="9">
        <v>638245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9"/>
    </row>
    <row r="14" spans="1:14" x14ac:dyDescent="0.25">
      <c r="A14" s="12" t="s">
        <v>17</v>
      </c>
      <c r="B14" s="13">
        <v>638245</v>
      </c>
      <c r="C14" s="13">
        <v>638245</v>
      </c>
      <c r="D14" s="13">
        <v>638245</v>
      </c>
      <c r="E14" s="13">
        <v>638245</v>
      </c>
      <c r="F14" s="13">
        <v>638245</v>
      </c>
      <c r="G14" s="13">
        <v>638245</v>
      </c>
      <c r="H14" s="13">
        <v>638245</v>
      </c>
      <c r="I14" s="13">
        <v>638245</v>
      </c>
      <c r="J14" s="13">
        <v>638245</v>
      </c>
      <c r="K14" s="13">
        <v>638245</v>
      </c>
      <c r="L14" s="13">
        <v>638245</v>
      </c>
      <c r="M14" s="13">
        <v>638245</v>
      </c>
      <c r="N14" s="13">
        <v>7658940</v>
      </c>
    </row>
    <row r="15" spans="1:14" x14ac:dyDescent="0.25">
      <c r="A15" s="13" t="s">
        <v>23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</row>
    <row r="16" spans="1:14" x14ac:dyDescent="0.25">
      <c r="A16" s="11" t="s">
        <v>19</v>
      </c>
      <c r="B16" s="9">
        <v>33786</v>
      </c>
      <c r="C16" s="9">
        <v>33786</v>
      </c>
      <c r="D16" s="9">
        <v>33786</v>
      </c>
      <c r="E16" s="9">
        <v>33786</v>
      </c>
      <c r="F16" s="9">
        <v>33786</v>
      </c>
      <c r="G16" s="9">
        <v>33786</v>
      </c>
      <c r="H16" s="9">
        <v>33786</v>
      </c>
      <c r="I16" s="9">
        <v>33786</v>
      </c>
      <c r="J16" s="9">
        <v>33786</v>
      </c>
      <c r="K16" s="9">
        <v>33786</v>
      </c>
      <c r="L16" s="9">
        <v>33786</v>
      </c>
      <c r="M16" s="9">
        <v>33786</v>
      </c>
      <c r="N16" s="9">
        <v>405432</v>
      </c>
    </row>
    <row r="17" spans="1:15" x14ac:dyDescent="0.25">
      <c r="A17" s="11" t="s">
        <v>20</v>
      </c>
      <c r="B17" s="9">
        <v>64416</v>
      </c>
      <c r="C17" s="9">
        <v>64416</v>
      </c>
      <c r="D17" s="9">
        <v>64416</v>
      </c>
      <c r="E17" s="9">
        <v>64416</v>
      </c>
      <c r="F17" s="9">
        <v>64416</v>
      </c>
      <c r="G17" s="9">
        <v>64416</v>
      </c>
      <c r="H17" s="9">
        <v>64416</v>
      </c>
      <c r="I17" s="9">
        <v>64416</v>
      </c>
      <c r="J17" s="9">
        <v>64416</v>
      </c>
      <c r="K17" s="9">
        <v>64416</v>
      </c>
      <c r="L17" s="9">
        <v>64416</v>
      </c>
      <c r="M17" s="9">
        <v>64416</v>
      </c>
      <c r="N17" s="10">
        <v>772992</v>
      </c>
    </row>
    <row r="18" spans="1:15" x14ac:dyDescent="0.25">
      <c r="A18" s="11" t="s">
        <v>21</v>
      </c>
      <c r="B18" s="9">
        <v>853</v>
      </c>
      <c r="C18" s="9">
        <v>853</v>
      </c>
      <c r="D18" s="9">
        <v>853</v>
      </c>
      <c r="E18" s="9">
        <v>853</v>
      </c>
      <c r="F18" s="9">
        <v>853</v>
      </c>
      <c r="G18" s="9">
        <v>853</v>
      </c>
      <c r="H18" s="9">
        <v>853</v>
      </c>
      <c r="I18" s="9">
        <v>853</v>
      </c>
      <c r="J18" s="9">
        <v>853</v>
      </c>
      <c r="K18" s="9">
        <v>853</v>
      </c>
      <c r="L18" s="9">
        <v>853</v>
      </c>
      <c r="M18" s="9">
        <v>853</v>
      </c>
      <c r="N18" s="10">
        <v>10236</v>
      </c>
    </row>
    <row r="19" spans="1:15" x14ac:dyDescent="0.25">
      <c r="A19" s="11" t="s">
        <v>22</v>
      </c>
      <c r="B19" s="9">
        <v>98202</v>
      </c>
      <c r="C19" s="9">
        <v>98202</v>
      </c>
      <c r="D19" s="9">
        <v>98202</v>
      </c>
      <c r="E19" s="9">
        <v>98202</v>
      </c>
      <c r="F19" s="9">
        <v>98202</v>
      </c>
      <c r="G19" s="9">
        <v>98202</v>
      </c>
      <c r="H19" s="9">
        <v>98202</v>
      </c>
      <c r="I19" s="9">
        <v>98202</v>
      </c>
      <c r="J19" s="9">
        <v>98202</v>
      </c>
      <c r="K19" s="9">
        <v>98202</v>
      </c>
      <c r="L19" s="9">
        <v>98202</v>
      </c>
      <c r="M19" s="9">
        <v>98202</v>
      </c>
      <c r="N19" s="10"/>
    </row>
    <row r="20" spans="1:15" x14ac:dyDescent="0.25">
      <c r="A20" s="12" t="s">
        <v>17</v>
      </c>
      <c r="B20" s="13">
        <v>98202</v>
      </c>
      <c r="C20" s="13">
        <v>196404</v>
      </c>
      <c r="D20" s="13">
        <v>294606</v>
      </c>
      <c r="E20" s="13">
        <v>392808</v>
      </c>
      <c r="F20" s="13">
        <v>491010</v>
      </c>
      <c r="G20" s="13">
        <v>589212</v>
      </c>
      <c r="H20" s="13">
        <v>687414</v>
      </c>
      <c r="I20" s="13">
        <v>785616</v>
      </c>
      <c r="J20" s="13">
        <v>883818</v>
      </c>
      <c r="K20" s="13">
        <v>982020</v>
      </c>
      <c r="L20" s="13">
        <v>1080222</v>
      </c>
      <c r="M20" s="13">
        <v>1178424</v>
      </c>
      <c r="N20" s="15">
        <v>7659756</v>
      </c>
    </row>
    <row r="21" spans="1:15" x14ac:dyDescent="0.25">
      <c r="A21" s="8" t="s">
        <v>24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/>
    </row>
    <row r="22" spans="1:15" x14ac:dyDescent="0.25">
      <c r="A22" s="11" t="s">
        <v>25</v>
      </c>
      <c r="B22" s="9">
        <v>67565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/>
    </row>
    <row r="23" spans="1:15" x14ac:dyDescent="0.25">
      <c r="A23" s="11" t="s">
        <v>26</v>
      </c>
      <c r="B23" s="9">
        <v>297342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/>
    </row>
    <row r="24" spans="1:15" x14ac:dyDescent="0.25">
      <c r="A24" s="11" t="s">
        <v>21</v>
      </c>
      <c r="B24" s="9">
        <v>3081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</row>
    <row r="25" spans="1:15" x14ac:dyDescent="0.25">
      <c r="A25" s="11" t="s">
        <v>27</v>
      </c>
      <c r="B25" s="9">
        <v>364907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/>
    </row>
    <row r="26" spans="1:15" x14ac:dyDescent="0.25">
      <c r="A26" s="12" t="s">
        <v>17</v>
      </c>
      <c r="B26" s="13">
        <v>-364907</v>
      </c>
      <c r="C26" s="13">
        <v>-364907</v>
      </c>
      <c r="D26" s="13">
        <v>-364907</v>
      </c>
      <c r="E26" s="13">
        <v>-364907</v>
      </c>
      <c r="F26" s="13">
        <v>-364907</v>
      </c>
      <c r="G26" s="13">
        <v>-364907</v>
      </c>
      <c r="H26" s="13">
        <v>-364907</v>
      </c>
      <c r="I26" s="13">
        <v>-364907</v>
      </c>
      <c r="J26" s="13">
        <v>-364907</v>
      </c>
      <c r="K26" s="13">
        <v>-364907</v>
      </c>
      <c r="L26" s="13">
        <v>-364907</v>
      </c>
      <c r="M26" s="13">
        <v>-364907</v>
      </c>
      <c r="N26" s="15">
        <v>-4378884</v>
      </c>
    </row>
    <row r="27" spans="1:15" x14ac:dyDescent="0.25">
      <c r="A27" s="8" t="s">
        <v>28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</row>
    <row r="28" spans="1:15" x14ac:dyDescent="0.25">
      <c r="A28" s="11" t="s">
        <v>25</v>
      </c>
      <c r="B28" s="9">
        <v>10396</v>
      </c>
      <c r="C28" s="9">
        <v>10395</v>
      </c>
      <c r="D28" s="9">
        <v>10395</v>
      </c>
      <c r="E28" s="9">
        <v>10395</v>
      </c>
      <c r="F28" s="9">
        <v>10395</v>
      </c>
      <c r="G28" s="9">
        <v>10395</v>
      </c>
      <c r="H28" s="9">
        <v>10395</v>
      </c>
      <c r="I28" s="9">
        <v>10395</v>
      </c>
      <c r="J28" s="9">
        <v>10395</v>
      </c>
      <c r="K28" s="9">
        <v>10395</v>
      </c>
      <c r="L28" s="9">
        <v>10395</v>
      </c>
      <c r="M28" s="9">
        <v>10395</v>
      </c>
      <c r="N28" s="10">
        <v>124741</v>
      </c>
    </row>
    <row r="29" spans="1:15" x14ac:dyDescent="0.25">
      <c r="A29" s="11" t="s">
        <v>26</v>
      </c>
      <c r="B29" s="9">
        <v>45745</v>
      </c>
      <c r="C29" s="9">
        <v>45744</v>
      </c>
      <c r="D29" s="9">
        <v>45744</v>
      </c>
      <c r="E29" s="9">
        <v>45744</v>
      </c>
      <c r="F29" s="9">
        <v>45744</v>
      </c>
      <c r="G29" s="9">
        <v>45744</v>
      </c>
      <c r="H29" s="9">
        <v>45744</v>
      </c>
      <c r="I29" s="9">
        <v>45744</v>
      </c>
      <c r="J29" s="9">
        <v>45744</v>
      </c>
      <c r="K29" s="9">
        <v>45744</v>
      </c>
      <c r="L29" s="9">
        <v>45744</v>
      </c>
      <c r="M29" s="9">
        <v>45744</v>
      </c>
      <c r="N29" s="10">
        <v>548929</v>
      </c>
    </row>
    <row r="30" spans="1:15" x14ac:dyDescent="0.25">
      <c r="A30" s="11" t="s">
        <v>21</v>
      </c>
      <c r="B30" s="9">
        <v>474</v>
      </c>
      <c r="C30" s="9">
        <v>474</v>
      </c>
      <c r="D30" s="9">
        <v>474</v>
      </c>
      <c r="E30" s="9">
        <v>474</v>
      </c>
      <c r="F30" s="9">
        <v>474</v>
      </c>
      <c r="G30" s="9">
        <v>474</v>
      </c>
      <c r="H30" s="9">
        <v>474</v>
      </c>
      <c r="I30" s="9">
        <v>474</v>
      </c>
      <c r="J30" s="9">
        <v>474</v>
      </c>
      <c r="K30" s="9">
        <v>474</v>
      </c>
      <c r="L30" s="9">
        <v>474</v>
      </c>
      <c r="M30" s="9">
        <v>474</v>
      </c>
      <c r="N30" s="10">
        <v>5688</v>
      </c>
      <c r="O30" s="16"/>
    </row>
    <row r="31" spans="1:15" x14ac:dyDescent="0.25">
      <c r="A31" s="11" t="s">
        <v>27</v>
      </c>
      <c r="B31" s="9">
        <v>56141</v>
      </c>
      <c r="C31" s="9">
        <v>56139</v>
      </c>
      <c r="D31" s="9">
        <v>56139</v>
      </c>
      <c r="E31" s="9">
        <v>56139</v>
      </c>
      <c r="F31" s="9">
        <v>56139</v>
      </c>
      <c r="G31" s="9">
        <v>56139</v>
      </c>
      <c r="H31" s="9">
        <v>56139</v>
      </c>
      <c r="I31" s="9">
        <v>56139</v>
      </c>
      <c r="J31" s="9">
        <v>56139</v>
      </c>
      <c r="K31" s="9">
        <v>56139</v>
      </c>
      <c r="L31" s="9">
        <v>56139</v>
      </c>
      <c r="M31" s="9">
        <v>56139</v>
      </c>
      <c r="N31" s="10"/>
    </row>
    <row r="32" spans="1:15" x14ac:dyDescent="0.25">
      <c r="A32" s="12" t="s">
        <v>17</v>
      </c>
      <c r="B32" s="13">
        <v>-56141</v>
      </c>
      <c r="C32" s="13">
        <v>-112280</v>
      </c>
      <c r="D32" s="13">
        <v>-168419</v>
      </c>
      <c r="E32" s="13">
        <v>-224558</v>
      </c>
      <c r="F32" s="13">
        <v>-280697</v>
      </c>
      <c r="G32" s="13">
        <v>-336836</v>
      </c>
      <c r="H32" s="13">
        <v>-392975</v>
      </c>
      <c r="I32" s="13">
        <v>-449114</v>
      </c>
      <c r="J32" s="13">
        <v>-505253</v>
      </c>
      <c r="K32" s="13">
        <v>-561392</v>
      </c>
      <c r="L32" s="13">
        <v>-617531</v>
      </c>
      <c r="M32" s="13">
        <v>-673670</v>
      </c>
      <c r="N32" s="15">
        <v>-4378866</v>
      </c>
    </row>
    <row r="33" spans="1:15" x14ac:dyDescent="0.25">
      <c r="A33" s="17" t="s">
        <v>29</v>
      </c>
      <c r="B33" s="18">
        <v>4720912</v>
      </c>
      <c r="C33" s="18">
        <v>4760221</v>
      </c>
      <c r="D33" s="18">
        <v>4799121</v>
      </c>
      <c r="E33" s="18">
        <v>4837535</v>
      </c>
      <c r="F33" s="18">
        <v>4875761</v>
      </c>
      <c r="G33" s="18">
        <v>4914334</v>
      </c>
      <c r="H33" s="18">
        <v>4953062</v>
      </c>
      <c r="I33" s="18">
        <v>4991262</v>
      </c>
      <c r="J33" s="18">
        <v>5030430</v>
      </c>
      <c r="K33" s="18">
        <v>5068380</v>
      </c>
      <c r="L33" s="18">
        <v>5105762</v>
      </c>
      <c r="M33" s="18">
        <v>5142951</v>
      </c>
      <c r="N33" s="19">
        <v>59199731</v>
      </c>
      <c r="O33" s="2"/>
    </row>
    <row r="34" spans="1:15" ht="9.75" customHeight="1" x14ac:dyDescent="0.25">
      <c r="O34" s="16"/>
    </row>
    <row r="35" spans="1:15" ht="15.6" x14ac:dyDescent="0.3">
      <c r="A35" s="33" t="s">
        <v>30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5" ht="9" customHeight="1" x14ac:dyDescent="0.25">
      <c r="A36" s="20"/>
      <c r="N36" s="2"/>
    </row>
    <row r="37" spans="1:15" ht="27" customHeight="1" x14ac:dyDescent="0.25">
      <c r="A37" s="21"/>
      <c r="B37" s="22" t="s">
        <v>31</v>
      </c>
      <c r="C37" s="22" t="s">
        <v>32</v>
      </c>
      <c r="D37" s="22" t="s">
        <v>33</v>
      </c>
      <c r="E37" s="22" t="s">
        <v>34</v>
      </c>
      <c r="F37" s="22" t="s">
        <v>35</v>
      </c>
      <c r="G37" s="22" t="s">
        <v>36</v>
      </c>
      <c r="H37" s="22" t="s">
        <v>37</v>
      </c>
      <c r="I37" s="22" t="s">
        <v>38</v>
      </c>
      <c r="J37" s="22" t="s">
        <v>39</v>
      </c>
      <c r="K37" s="22" t="s">
        <v>40</v>
      </c>
      <c r="L37" s="22" t="s">
        <v>41</v>
      </c>
      <c r="M37" s="22" t="s">
        <v>42</v>
      </c>
      <c r="N37" s="23"/>
    </row>
    <row r="38" spans="1:15" x14ac:dyDescent="0.25">
      <c r="A38" s="17" t="s">
        <v>17</v>
      </c>
      <c r="B38" s="18">
        <v>4483498</v>
      </c>
      <c r="C38" s="18">
        <v>4720912</v>
      </c>
      <c r="D38" s="18">
        <v>4760221</v>
      </c>
      <c r="E38" s="18">
        <v>4799121</v>
      </c>
      <c r="F38" s="18">
        <v>4837535</v>
      </c>
      <c r="G38" s="18">
        <v>4875761</v>
      </c>
      <c r="H38" s="18">
        <v>4914334</v>
      </c>
      <c r="I38" s="18">
        <v>4953062</v>
      </c>
      <c r="J38" s="18">
        <v>4991262</v>
      </c>
      <c r="K38" s="18">
        <v>5030430</v>
      </c>
      <c r="L38" s="18">
        <v>5068380</v>
      </c>
      <c r="M38" s="18">
        <v>5105762</v>
      </c>
      <c r="N38" s="19">
        <v>58540278</v>
      </c>
    </row>
    <row r="40" spans="1:15" x14ac:dyDescent="0.25">
      <c r="A40" s="1" t="s">
        <v>61</v>
      </c>
      <c r="I40" s="2" t="s">
        <v>62</v>
      </c>
      <c r="N40" s="2"/>
    </row>
    <row r="43" spans="1:15" x14ac:dyDescent="0.25">
      <c r="A43" s="30" t="s">
        <v>65</v>
      </c>
    </row>
  </sheetData>
  <mergeCells count="3">
    <mergeCell ref="A2:N2"/>
    <mergeCell ref="A35:N35"/>
    <mergeCell ref="L1:N1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9952B-8FEB-4824-A44A-1ADA513598D0}">
  <sheetPr>
    <pageSetUpPr fitToPage="1"/>
  </sheetPr>
  <dimension ref="A1:N44"/>
  <sheetViews>
    <sheetView tabSelected="1" zoomScaleNormal="100" workbookViewId="0">
      <selection activeCell="A2" sqref="A2:N2"/>
    </sheetView>
  </sheetViews>
  <sheetFormatPr defaultRowHeight="13.2" x14ac:dyDescent="0.25"/>
  <cols>
    <col min="1" max="1" width="33.33203125" style="1" customWidth="1"/>
    <col min="2" max="2" width="10" style="2" bestFit="1" customWidth="1"/>
    <col min="3" max="3" width="10.5546875" style="2" bestFit="1" customWidth="1"/>
    <col min="4" max="8" width="10" style="2" bestFit="1" customWidth="1"/>
    <col min="9" max="9" width="11" style="2" bestFit="1" customWidth="1"/>
    <col min="10" max="10" width="11.88671875" style="2" bestFit="1" customWidth="1"/>
    <col min="11" max="11" width="10" style="2" bestFit="1" customWidth="1"/>
    <col min="12" max="12" width="11.6640625" style="2" bestFit="1" customWidth="1"/>
    <col min="13" max="13" width="11.44140625" style="2" bestFit="1" customWidth="1"/>
    <col min="14" max="14" width="11" style="2" bestFit="1" customWidth="1"/>
    <col min="15" max="253" width="9.109375" style="3"/>
    <col min="254" max="254" width="33.33203125" style="3" customWidth="1"/>
    <col min="255" max="266" width="10" style="3" customWidth="1"/>
    <col min="267" max="267" width="11" style="3" bestFit="1" customWidth="1"/>
    <col min="268" max="268" width="11.6640625" style="3" customWidth="1"/>
    <col min="269" max="509" width="9.109375" style="3"/>
    <col min="510" max="510" width="33.33203125" style="3" customWidth="1"/>
    <col min="511" max="522" width="10" style="3" customWidth="1"/>
    <col min="523" max="523" width="11" style="3" bestFit="1" customWidth="1"/>
    <col min="524" max="524" width="11.6640625" style="3" customWidth="1"/>
    <col min="525" max="765" width="9.109375" style="3"/>
    <col min="766" max="766" width="33.33203125" style="3" customWidth="1"/>
    <col min="767" max="778" width="10" style="3" customWidth="1"/>
    <col min="779" max="779" width="11" style="3" bestFit="1" customWidth="1"/>
    <col min="780" max="780" width="11.6640625" style="3" customWidth="1"/>
    <col min="781" max="1021" width="9.109375" style="3"/>
    <col min="1022" max="1022" width="33.33203125" style="3" customWidth="1"/>
    <col min="1023" max="1034" width="10" style="3" customWidth="1"/>
    <col min="1035" max="1035" width="11" style="3" bestFit="1" customWidth="1"/>
    <col min="1036" max="1036" width="11.6640625" style="3" customWidth="1"/>
    <col min="1037" max="1277" width="9.109375" style="3"/>
    <col min="1278" max="1278" width="33.33203125" style="3" customWidth="1"/>
    <col min="1279" max="1290" width="10" style="3" customWidth="1"/>
    <col min="1291" max="1291" width="11" style="3" bestFit="1" customWidth="1"/>
    <col min="1292" max="1292" width="11.6640625" style="3" customWidth="1"/>
    <col min="1293" max="1533" width="9.109375" style="3"/>
    <col min="1534" max="1534" width="33.33203125" style="3" customWidth="1"/>
    <col min="1535" max="1546" width="10" style="3" customWidth="1"/>
    <col min="1547" max="1547" width="11" style="3" bestFit="1" customWidth="1"/>
    <col min="1548" max="1548" width="11.6640625" style="3" customWidth="1"/>
    <col min="1549" max="1789" width="9.109375" style="3"/>
    <col min="1790" max="1790" width="33.33203125" style="3" customWidth="1"/>
    <col min="1791" max="1802" width="10" style="3" customWidth="1"/>
    <col min="1803" max="1803" width="11" style="3" bestFit="1" customWidth="1"/>
    <col min="1804" max="1804" width="11.6640625" style="3" customWidth="1"/>
    <col min="1805" max="2045" width="9.109375" style="3"/>
    <col min="2046" max="2046" width="33.33203125" style="3" customWidth="1"/>
    <col min="2047" max="2058" width="10" style="3" customWidth="1"/>
    <col min="2059" max="2059" width="11" style="3" bestFit="1" customWidth="1"/>
    <col min="2060" max="2060" width="11.6640625" style="3" customWidth="1"/>
    <col min="2061" max="2301" width="9.109375" style="3"/>
    <col min="2302" max="2302" width="33.33203125" style="3" customWidth="1"/>
    <col min="2303" max="2314" width="10" style="3" customWidth="1"/>
    <col min="2315" max="2315" width="11" style="3" bestFit="1" customWidth="1"/>
    <col min="2316" max="2316" width="11.6640625" style="3" customWidth="1"/>
    <col min="2317" max="2557" width="9.109375" style="3"/>
    <col min="2558" max="2558" width="33.33203125" style="3" customWidth="1"/>
    <col min="2559" max="2570" width="10" style="3" customWidth="1"/>
    <col min="2571" max="2571" width="11" style="3" bestFit="1" customWidth="1"/>
    <col min="2572" max="2572" width="11.6640625" style="3" customWidth="1"/>
    <col min="2573" max="2813" width="9.109375" style="3"/>
    <col min="2814" max="2814" width="33.33203125" style="3" customWidth="1"/>
    <col min="2815" max="2826" width="10" style="3" customWidth="1"/>
    <col min="2827" max="2827" width="11" style="3" bestFit="1" customWidth="1"/>
    <col min="2828" max="2828" width="11.6640625" style="3" customWidth="1"/>
    <col min="2829" max="3069" width="9.109375" style="3"/>
    <col min="3070" max="3070" width="33.33203125" style="3" customWidth="1"/>
    <col min="3071" max="3082" width="10" style="3" customWidth="1"/>
    <col min="3083" max="3083" width="11" style="3" bestFit="1" customWidth="1"/>
    <col min="3084" max="3084" width="11.6640625" style="3" customWidth="1"/>
    <col min="3085" max="3325" width="9.109375" style="3"/>
    <col min="3326" max="3326" width="33.33203125" style="3" customWidth="1"/>
    <col min="3327" max="3338" width="10" style="3" customWidth="1"/>
    <col min="3339" max="3339" width="11" style="3" bestFit="1" customWidth="1"/>
    <col min="3340" max="3340" width="11.6640625" style="3" customWidth="1"/>
    <col min="3341" max="3581" width="9.109375" style="3"/>
    <col min="3582" max="3582" width="33.33203125" style="3" customWidth="1"/>
    <col min="3583" max="3594" width="10" style="3" customWidth="1"/>
    <col min="3595" max="3595" width="11" style="3" bestFit="1" customWidth="1"/>
    <col min="3596" max="3596" width="11.6640625" style="3" customWidth="1"/>
    <col min="3597" max="3837" width="9.109375" style="3"/>
    <col min="3838" max="3838" width="33.33203125" style="3" customWidth="1"/>
    <col min="3839" max="3850" width="10" style="3" customWidth="1"/>
    <col min="3851" max="3851" width="11" style="3" bestFit="1" customWidth="1"/>
    <col min="3852" max="3852" width="11.6640625" style="3" customWidth="1"/>
    <col min="3853" max="4093" width="9.109375" style="3"/>
    <col min="4094" max="4094" width="33.33203125" style="3" customWidth="1"/>
    <col min="4095" max="4106" width="10" style="3" customWidth="1"/>
    <col min="4107" max="4107" width="11" style="3" bestFit="1" customWidth="1"/>
    <col min="4108" max="4108" width="11.6640625" style="3" customWidth="1"/>
    <col min="4109" max="4349" width="9.109375" style="3"/>
    <col min="4350" max="4350" width="33.33203125" style="3" customWidth="1"/>
    <col min="4351" max="4362" width="10" style="3" customWidth="1"/>
    <col min="4363" max="4363" width="11" style="3" bestFit="1" customWidth="1"/>
    <col min="4364" max="4364" width="11.6640625" style="3" customWidth="1"/>
    <col min="4365" max="4605" width="9.109375" style="3"/>
    <col min="4606" max="4606" width="33.33203125" style="3" customWidth="1"/>
    <col min="4607" max="4618" width="10" style="3" customWidth="1"/>
    <col min="4619" max="4619" width="11" style="3" bestFit="1" customWidth="1"/>
    <col min="4620" max="4620" width="11.6640625" style="3" customWidth="1"/>
    <col min="4621" max="4861" width="9.109375" style="3"/>
    <col min="4862" max="4862" width="33.33203125" style="3" customWidth="1"/>
    <col min="4863" max="4874" width="10" style="3" customWidth="1"/>
    <col min="4875" max="4875" width="11" style="3" bestFit="1" customWidth="1"/>
    <col min="4876" max="4876" width="11.6640625" style="3" customWidth="1"/>
    <col min="4877" max="5117" width="9.109375" style="3"/>
    <col min="5118" max="5118" width="33.33203125" style="3" customWidth="1"/>
    <col min="5119" max="5130" width="10" style="3" customWidth="1"/>
    <col min="5131" max="5131" width="11" style="3" bestFit="1" customWidth="1"/>
    <col min="5132" max="5132" width="11.6640625" style="3" customWidth="1"/>
    <col min="5133" max="5373" width="9.109375" style="3"/>
    <col min="5374" max="5374" width="33.33203125" style="3" customWidth="1"/>
    <col min="5375" max="5386" width="10" style="3" customWidth="1"/>
    <col min="5387" max="5387" width="11" style="3" bestFit="1" customWidth="1"/>
    <col min="5388" max="5388" width="11.6640625" style="3" customWidth="1"/>
    <col min="5389" max="5629" width="9.109375" style="3"/>
    <col min="5630" max="5630" width="33.33203125" style="3" customWidth="1"/>
    <col min="5631" max="5642" width="10" style="3" customWidth="1"/>
    <col min="5643" max="5643" width="11" style="3" bestFit="1" customWidth="1"/>
    <col min="5644" max="5644" width="11.6640625" style="3" customWidth="1"/>
    <col min="5645" max="5885" width="9.109375" style="3"/>
    <col min="5886" max="5886" width="33.33203125" style="3" customWidth="1"/>
    <col min="5887" max="5898" width="10" style="3" customWidth="1"/>
    <col min="5899" max="5899" width="11" style="3" bestFit="1" customWidth="1"/>
    <col min="5900" max="5900" width="11.6640625" style="3" customWidth="1"/>
    <col min="5901" max="6141" width="9.109375" style="3"/>
    <col min="6142" max="6142" width="33.33203125" style="3" customWidth="1"/>
    <col min="6143" max="6154" width="10" style="3" customWidth="1"/>
    <col min="6155" max="6155" width="11" style="3" bestFit="1" customWidth="1"/>
    <col min="6156" max="6156" width="11.6640625" style="3" customWidth="1"/>
    <col min="6157" max="6397" width="9.109375" style="3"/>
    <col min="6398" max="6398" width="33.33203125" style="3" customWidth="1"/>
    <col min="6399" max="6410" width="10" style="3" customWidth="1"/>
    <col min="6411" max="6411" width="11" style="3" bestFit="1" customWidth="1"/>
    <col min="6412" max="6412" width="11.6640625" style="3" customWidth="1"/>
    <col min="6413" max="6653" width="9.109375" style="3"/>
    <col min="6654" max="6654" width="33.33203125" style="3" customWidth="1"/>
    <col min="6655" max="6666" width="10" style="3" customWidth="1"/>
    <col min="6667" max="6667" width="11" style="3" bestFit="1" customWidth="1"/>
    <col min="6668" max="6668" width="11.6640625" style="3" customWidth="1"/>
    <col min="6669" max="6909" width="9.109375" style="3"/>
    <col min="6910" max="6910" width="33.33203125" style="3" customWidth="1"/>
    <col min="6911" max="6922" width="10" style="3" customWidth="1"/>
    <col min="6923" max="6923" width="11" style="3" bestFit="1" customWidth="1"/>
    <col min="6924" max="6924" width="11.6640625" style="3" customWidth="1"/>
    <col min="6925" max="7165" width="9.109375" style="3"/>
    <col min="7166" max="7166" width="33.33203125" style="3" customWidth="1"/>
    <col min="7167" max="7178" width="10" style="3" customWidth="1"/>
    <col min="7179" max="7179" width="11" style="3" bestFit="1" customWidth="1"/>
    <col min="7180" max="7180" width="11.6640625" style="3" customWidth="1"/>
    <col min="7181" max="7421" width="9.109375" style="3"/>
    <col min="7422" max="7422" width="33.33203125" style="3" customWidth="1"/>
    <col min="7423" max="7434" width="10" style="3" customWidth="1"/>
    <col min="7435" max="7435" width="11" style="3" bestFit="1" customWidth="1"/>
    <col min="7436" max="7436" width="11.6640625" style="3" customWidth="1"/>
    <col min="7437" max="7677" width="9.109375" style="3"/>
    <col min="7678" max="7678" width="33.33203125" style="3" customWidth="1"/>
    <col min="7679" max="7690" width="10" style="3" customWidth="1"/>
    <col min="7691" max="7691" width="11" style="3" bestFit="1" customWidth="1"/>
    <col min="7692" max="7692" width="11.6640625" style="3" customWidth="1"/>
    <col min="7693" max="7933" width="9.109375" style="3"/>
    <col min="7934" max="7934" width="33.33203125" style="3" customWidth="1"/>
    <col min="7935" max="7946" width="10" style="3" customWidth="1"/>
    <col min="7947" max="7947" width="11" style="3" bestFit="1" customWidth="1"/>
    <col min="7948" max="7948" width="11.6640625" style="3" customWidth="1"/>
    <col min="7949" max="8189" width="9.109375" style="3"/>
    <col min="8190" max="8190" width="33.33203125" style="3" customWidth="1"/>
    <col min="8191" max="8202" width="10" style="3" customWidth="1"/>
    <col min="8203" max="8203" width="11" style="3" bestFit="1" customWidth="1"/>
    <col min="8204" max="8204" width="11.6640625" style="3" customWidth="1"/>
    <col min="8205" max="8445" width="9.109375" style="3"/>
    <col min="8446" max="8446" width="33.33203125" style="3" customWidth="1"/>
    <col min="8447" max="8458" width="10" style="3" customWidth="1"/>
    <col min="8459" max="8459" width="11" style="3" bestFit="1" customWidth="1"/>
    <col min="8460" max="8460" width="11.6640625" style="3" customWidth="1"/>
    <col min="8461" max="8701" width="9.109375" style="3"/>
    <col min="8702" max="8702" width="33.33203125" style="3" customWidth="1"/>
    <col min="8703" max="8714" width="10" style="3" customWidth="1"/>
    <col min="8715" max="8715" width="11" style="3" bestFit="1" customWidth="1"/>
    <col min="8716" max="8716" width="11.6640625" style="3" customWidth="1"/>
    <col min="8717" max="8957" width="9.109375" style="3"/>
    <col min="8958" max="8958" width="33.33203125" style="3" customWidth="1"/>
    <col min="8959" max="8970" width="10" style="3" customWidth="1"/>
    <col min="8971" max="8971" width="11" style="3" bestFit="1" customWidth="1"/>
    <col min="8972" max="8972" width="11.6640625" style="3" customWidth="1"/>
    <col min="8973" max="9213" width="9.109375" style="3"/>
    <col min="9214" max="9214" width="33.33203125" style="3" customWidth="1"/>
    <col min="9215" max="9226" width="10" style="3" customWidth="1"/>
    <col min="9227" max="9227" width="11" style="3" bestFit="1" customWidth="1"/>
    <col min="9228" max="9228" width="11.6640625" style="3" customWidth="1"/>
    <col min="9229" max="9469" width="9.109375" style="3"/>
    <col min="9470" max="9470" width="33.33203125" style="3" customWidth="1"/>
    <col min="9471" max="9482" width="10" style="3" customWidth="1"/>
    <col min="9483" max="9483" width="11" style="3" bestFit="1" customWidth="1"/>
    <col min="9484" max="9484" width="11.6640625" style="3" customWidth="1"/>
    <col min="9485" max="9725" width="9.109375" style="3"/>
    <col min="9726" max="9726" width="33.33203125" style="3" customWidth="1"/>
    <col min="9727" max="9738" width="10" style="3" customWidth="1"/>
    <col min="9739" max="9739" width="11" style="3" bestFit="1" customWidth="1"/>
    <col min="9740" max="9740" width="11.6640625" style="3" customWidth="1"/>
    <col min="9741" max="9981" width="9.109375" style="3"/>
    <col min="9982" max="9982" width="33.33203125" style="3" customWidth="1"/>
    <col min="9983" max="9994" width="10" style="3" customWidth="1"/>
    <col min="9995" max="9995" width="11" style="3" bestFit="1" customWidth="1"/>
    <col min="9996" max="9996" width="11.6640625" style="3" customWidth="1"/>
    <col min="9997" max="10237" width="9.109375" style="3"/>
    <col min="10238" max="10238" width="33.33203125" style="3" customWidth="1"/>
    <col min="10239" max="10250" width="10" style="3" customWidth="1"/>
    <col min="10251" max="10251" width="11" style="3" bestFit="1" customWidth="1"/>
    <col min="10252" max="10252" width="11.6640625" style="3" customWidth="1"/>
    <col min="10253" max="10493" width="9.109375" style="3"/>
    <col min="10494" max="10494" width="33.33203125" style="3" customWidth="1"/>
    <col min="10495" max="10506" width="10" style="3" customWidth="1"/>
    <col min="10507" max="10507" width="11" style="3" bestFit="1" customWidth="1"/>
    <col min="10508" max="10508" width="11.6640625" style="3" customWidth="1"/>
    <col min="10509" max="10749" width="9.109375" style="3"/>
    <col min="10750" max="10750" width="33.33203125" style="3" customWidth="1"/>
    <col min="10751" max="10762" width="10" style="3" customWidth="1"/>
    <col min="10763" max="10763" width="11" style="3" bestFit="1" customWidth="1"/>
    <col min="10764" max="10764" width="11.6640625" style="3" customWidth="1"/>
    <col min="10765" max="11005" width="9.109375" style="3"/>
    <col min="11006" max="11006" width="33.33203125" style="3" customWidth="1"/>
    <col min="11007" max="11018" width="10" style="3" customWidth="1"/>
    <col min="11019" max="11019" width="11" style="3" bestFit="1" customWidth="1"/>
    <col min="11020" max="11020" width="11.6640625" style="3" customWidth="1"/>
    <col min="11021" max="11261" width="9.109375" style="3"/>
    <col min="11262" max="11262" width="33.33203125" style="3" customWidth="1"/>
    <col min="11263" max="11274" width="10" style="3" customWidth="1"/>
    <col min="11275" max="11275" width="11" style="3" bestFit="1" customWidth="1"/>
    <col min="11276" max="11276" width="11.6640625" style="3" customWidth="1"/>
    <col min="11277" max="11517" width="9.109375" style="3"/>
    <col min="11518" max="11518" width="33.33203125" style="3" customWidth="1"/>
    <col min="11519" max="11530" width="10" style="3" customWidth="1"/>
    <col min="11531" max="11531" width="11" style="3" bestFit="1" customWidth="1"/>
    <col min="11532" max="11532" width="11.6640625" style="3" customWidth="1"/>
    <col min="11533" max="11773" width="9.109375" style="3"/>
    <col min="11774" max="11774" width="33.33203125" style="3" customWidth="1"/>
    <col min="11775" max="11786" width="10" style="3" customWidth="1"/>
    <col min="11787" max="11787" width="11" style="3" bestFit="1" customWidth="1"/>
    <col min="11788" max="11788" width="11.6640625" style="3" customWidth="1"/>
    <col min="11789" max="12029" width="9.109375" style="3"/>
    <col min="12030" max="12030" width="33.33203125" style="3" customWidth="1"/>
    <col min="12031" max="12042" width="10" style="3" customWidth="1"/>
    <col min="12043" max="12043" width="11" style="3" bestFit="1" customWidth="1"/>
    <col min="12044" max="12044" width="11.6640625" style="3" customWidth="1"/>
    <col min="12045" max="12285" width="9.109375" style="3"/>
    <col min="12286" max="12286" width="33.33203125" style="3" customWidth="1"/>
    <col min="12287" max="12298" width="10" style="3" customWidth="1"/>
    <col min="12299" max="12299" width="11" style="3" bestFit="1" customWidth="1"/>
    <col min="12300" max="12300" width="11.6640625" style="3" customWidth="1"/>
    <col min="12301" max="12541" width="9.109375" style="3"/>
    <col min="12542" max="12542" width="33.33203125" style="3" customWidth="1"/>
    <col min="12543" max="12554" width="10" style="3" customWidth="1"/>
    <col min="12555" max="12555" width="11" style="3" bestFit="1" customWidth="1"/>
    <col min="12556" max="12556" width="11.6640625" style="3" customWidth="1"/>
    <col min="12557" max="12797" width="9.109375" style="3"/>
    <col min="12798" max="12798" width="33.33203125" style="3" customWidth="1"/>
    <col min="12799" max="12810" width="10" style="3" customWidth="1"/>
    <col min="12811" max="12811" width="11" style="3" bestFit="1" customWidth="1"/>
    <col min="12812" max="12812" width="11.6640625" style="3" customWidth="1"/>
    <col min="12813" max="13053" width="9.109375" style="3"/>
    <col min="13054" max="13054" width="33.33203125" style="3" customWidth="1"/>
    <col min="13055" max="13066" width="10" style="3" customWidth="1"/>
    <col min="13067" max="13067" width="11" style="3" bestFit="1" customWidth="1"/>
    <col min="13068" max="13068" width="11.6640625" style="3" customWidth="1"/>
    <col min="13069" max="13309" width="9.109375" style="3"/>
    <col min="13310" max="13310" width="33.33203125" style="3" customWidth="1"/>
    <col min="13311" max="13322" width="10" style="3" customWidth="1"/>
    <col min="13323" max="13323" width="11" style="3" bestFit="1" customWidth="1"/>
    <col min="13324" max="13324" width="11.6640625" style="3" customWidth="1"/>
    <col min="13325" max="13565" width="9.109375" style="3"/>
    <col min="13566" max="13566" width="33.33203125" style="3" customWidth="1"/>
    <col min="13567" max="13578" width="10" style="3" customWidth="1"/>
    <col min="13579" max="13579" width="11" style="3" bestFit="1" customWidth="1"/>
    <col min="13580" max="13580" width="11.6640625" style="3" customWidth="1"/>
    <col min="13581" max="13821" width="9.109375" style="3"/>
    <col min="13822" max="13822" width="33.33203125" style="3" customWidth="1"/>
    <col min="13823" max="13834" width="10" style="3" customWidth="1"/>
    <col min="13835" max="13835" width="11" style="3" bestFit="1" customWidth="1"/>
    <col min="13836" max="13836" width="11.6640625" style="3" customWidth="1"/>
    <col min="13837" max="14077" width="9.109375" style="3"/>
    <col min="14078" max="14078" width="33.33203125" style="3" customWidth="1"/>
    <col min="14079" max="14090" width="10" style="3" customWidth="1"/>
    <col min="14091" max="14091" width="11" style="3" bestFit="1" customWidth="1"/>
    <col min="14092" max="14092" width="11.6640625" style="3" customWidth="1"/>
    <col min="14093" max="14333" width="9.109375" style="3"/>
    <col min="14334" max="14334" width="33.33203125" style="3" customWidth="1"/>
    <col min="14335" max="14346" width="10" style="3" customWidth="1"/>
    <col min="14347" max="14347" width="11" style="3" bestFit="1" customWidth="1"/>
    <col min="14348" max="14348" width="11.6640625" style="3" customWidth="1"/>
    <col min="14349" max="14589" width="9.109375" style="3"/>
    <col min="14590" max="14590" width="33.33203125" style="3" customWidth="1"/>
    <col min="14591" max="14602" width="10" style="3" customWidth="1"/>
    <col min="14603" max="14603" width="11" style="3" bestFit="1" customWidth="1"/>
    <col min="14604" max="14604" width="11.6640625" style="3" customWidth="1"/>
    <col min="14605" max="14845" width="9.109375" style="3"/>
    <col min="14846" max="14846" width="33.33203125" style="3" customWidth="1"/>
    <col min="14847" max="14858" width="10" style="3" customWidth="1"/>
    <col min="14859" max="14859" width="11" style="3" bestFit="1" customWidth="1"/>
    <col min="14860" max="14860" width="11.6640625" style="3" customWidth="1"/>
    <col min="14861" max="15101" width="9.109375" style="3"/>
    <col min="15102" max="15102" width="33.33203125" style="3" customWidth="1"/>
    <col min="15103" max="15114" width="10" style="3" customWidth="1"/>
    <col min="15115" max="15115" width="11" style="3" bestFit="1" customWidth="1"/>
    <col min="15116" max="15116" width="11.6640625" style="3" customWidth="1"/>
    <col min="15117" max="15357" width="9.109375" style="3"/>
    <col min="15358" max="15358" width="33.33203125" style="3" customWidth="1"/>
    <col min="15359" max="15370" width="10" style="3" customWidth="1"/>
    <col min="15371" max="15371" width="11" style="3" bestFit="1" customWidth="1"/>
    <col min="15372" max="15372" width="11.6640625" style="3" customWidth="1"/>
    <col min="15373" max="15613" width="9.109375" style="3"/>
    <col min="15614" max="15614" width="33.33203125" style="3" customWidth="1"/>
    <col min="15615" max="15626" width="10" style="3" customWidth="1"/>
    <col min="15627" max="15627" width="11" style="3" bestFit="1" customWidth="1"/>
    <col min="15628" max="15628" width="11.6640625" style="3" customWidth="1"/>
    <col min="15629" max="15869" width="9.109375" style="3"/>
    <col min="15870" max="15870" width="33.33203125" style="3" customWidth="1"/>
    <col min="15871" max="15882" width="10" style="3" customWidth="1"/>
    <col min="15883" max="15883" width="11" style="3" bestFit="1" customWidth="1"/>
    <col min="15884" max="15884" width="11.6640625" style="3" customWidth="1"/>
    <col min="15885" max="16125" width="9.109375" style="3"/>
    <col min="16126" max="16126" width="33.33203125" style="3" customWidth="1"/>
    <col min="16127" max="16138" width="10" style="3" customWidth="1"/>
    <col min="16139" max="16139" width="11" style="3" bestFit="1" customWidth="1"/>
    <col min="16140" max="16140" width="11.6640625" style="3" customWidth="1"/>
    <col min="16141" max="16384" width="9.109375" style="3"/>
  </cols>
  <sheetData>
    <row r="1" spans="1:14" ht="58.5" customHeight="1" x14ac:dyDescent="0.25">
      <c r="L1" s="35" t="s">
        <v>63</v>
      </c>
      <c r="M1" s="35"/>
      <c r="N1" s="35"/>
    </row>
    <row r="2" spans="1:14" ht="15.6" x14ac:dyDescent="0.3">
      <c r="A2" s="31" t="s">
        <v>43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9.75" customHeight="1" x14ac:dyDescent="0.3">
      <c r="A3" s="4"/>
    </row>
    <row r="4" spans="1:14" s="7" customFormat="1" x14ac:dyDescent="0.25">
      <c r="A4" s="5"/>
      <c r="B4" s="24" t="s">
        <v>1</v>
      </c>
      <c r="C4" s="24" t="s">
        <v>2</v>
      </c>
      <c r="D4" s="24" t="s">
        <v>3</v>
      </c>
      <c r="E4" s="24" t="s">
        <v>4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9</v>
      </c>
      <c r="K4" s="24" t="s">
        <v>10</v>
      </c>
      <c r="L4" s="24" t="s">
        <v>11</v>
      </c>
      <c r="M4" s="24" t="s">
        <v>12</v>
      </c>
      <c r="N4" s="24" t="s">
        <v>13</v>
      </c>
    </row>
    <row r="5" spans="1:14" ht="26.4" x14ac:dyDescent="0.25">
      <c r="A5" s="8" t="s">
        <v>14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5">
      <c r="A6" s="11" t="s">
        <v>44</v>
      </c>
      <c r="B6" s="26">
        <v>385914</v>
      </c>
      <c r="C6" s="26">
        <v>385914</v>
      </c>
      <c r="D6" s="26">
        <v>385914</v>
      </c>
      <c r="E6" s="26">
        <v>385914</v>
      </c>
      <c r="F6" s="26">
        <v>385914</v>
      </c>
      <c r="G6" s="26">
        <v>385914</v>
      </c>
      <c r="H6" s="26">
        <v>385914</v>
      </c>
      <c r="I6" s="26">
        <v>385914</v>
      </c>
      <c r="J6" s="26">
        <v>385914</v>
      </c>
      <c r="K6" s="26">
        <v>385914</v>
      </c>
      <c r="L6" s="26">
        <v>385914</v>
      </c>
      <c r="M6" s="26">
        <v>385914</v>
      </c>
      <c r="N6" s="25">
        <f>SUM(B6:M6)</f>
        <v>4630968</v>
      </c>
    </row>
    <row r="7" spans="1:14" x14ac:dyDescent="0.25">
      <c r="A7" s="11" t="s">
        <v>45</v>
      </c>
      <c r="B7" s="26">
        <v>4223828</v>
      </c>
      <c r="C7" s="26">
        <v>4215111</v>
      </c>
      <c r="D7" s="26">
        <v>4203049</v>
      </c>
      <c r="E7" s="26">
        <v>4190829</v>
      </c>
      <c r="F7" s="26">
        <v>4178515</v>
      </c>
      <c r="G7" s="26">
        <v>4164105</v>
      </c>
      <c r="H7" s="26">
        <v>4150626</v>
      </c>
      <c r="I7" s="26">
        <v>4136579</v>
      </c>
      <c r="J7" s="26">
        <v>4122269</v>
      </c>
      <c r="K7" s="26">
        <v>4110027</v>
      </c>
      <c r="L7" s="26">
        <v>4097725</v>
      </c>
      <c r="M7" s="26">
        <v>4084219</v>
      </c>
      <c r="N7" s="25">
        <f>SUM(B7:M7)</f>
        <v>49876882</v>
      </c>
    </row>
    <row r="8" spans="1:14" x14ac:dyDescent="0.25">
      <c r="A8" s="12" t="s">
        <v>17</v>
      </c>
      <c r="B8" s="27">
        <f>SUM(B6:B7)</f>
        <v>4609742</v>
      </c>
      <c r="C8" s="27">
        <f t="shared" ref="C8:M8" si="0">SUM(C6:C7)</f>
        <v>4601025</v>
      </c>
      <c r="D8" s="27">
        <f t="shared" si="0"/>
        <v>4588963</v>
      </c>
      <c r="E8" s="27">
        <f t="shared" si="0"/>
        <v>4576743</v>
      </c>
      <c r="F8" s="27">
        <f t="shared" si="0"/>
        <v>4564429</v>
      </c>
      <c r="G8" s="27">
        <f t="shared" si="0"/>
        <v>4550019</v>
      </c>
      <c r="H8" s="27">
        <f t="shared" si="0"/>
        <v>4536540</v>
      </c>
      <c r="I8" s="27">
        <f t="shared" si="0"/>
        <v>4522493</v>
      </c>
      <c r="J8" s="27">
        <f t="shared" si="0"/>
        <v>4508183</v>
      </c>
      <c r="K8" s="27">
        <f t="shared" si="0"/>
        <v>4495941</v>
      </c>
      <c r="L8" s="27">
        <f t="shared" si="0"/>
        <v>4483639</v>
      </c>
      <c r="M8" s="27">
        <f t="shared" si="0"/>
        <v>4470133</v>
      </c>
      <c r="N8" s="27">
        <f>SUM(B8:M8)</f>
        <v>54507850</v>
      </c>
    </row>
    <row r="9" spans="1:14" x14ac:dyDescent="0.25">
      <c r="A9" s="14" t="s">
        <v>18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x14ac:dyDescent="0.25">
      <c r="A10" s="11" t="s">
        <v>19</v>
      </c>
      <c r="B10" s="25">
        <v>228737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/>
    </row>
    <row r="11" spans="1:14" x14ac:dyDescent="0.25">
      <c r="A11" s="11" t="s">
        <v>20</v>
      </c>
      <c r="B11" s="25">
        <v>440691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/>
    </row>
    <row r="12" spans="1:14" x14ac:dyDescent="0.25">
      <c r="A12" s="11" t="s">
        <v>21</v>
      </c>
      <c r="B12" s="25">
        <v>5544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x14ac:dyDescent="0.25">
      <c r="A13" s="11" t="s">
        <v>22</v>
      </c>
      <c r="B13" s="25">
        <f>B10+B11</f>
        <v>669428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5"/>
    </row>
    <row r="14" spans="1:14" x14ac:dyDescent="0.25">
      <c r="A14" s="12" t="s">
        <v>17</v>
      </c>
      <c r="B14" s="27">
        <f>B13</f>
        <v>669428</v>
      </c>
      <c r="C14" s="27">
        <f>B14</f>
        <v>669428</v>
      </c>
      <c r="D14" s="27">
        <f t="shared" ref="D14:M14" si="1">C14</f>
        <v>669428</v>
      </c>
      <c r="E14" s="27">
        <f t="shared" si="1"/>
        <v>669428</v>
      </c>
      <c r="F14" s="27">
        <f t="shared" si="1"/>
        <v>669428</v>
      </c>
      <c r="G14" s="27">
        <f t="shared" si="1"/>
        <v>669428</v>
      </c>
      <c r="H14" s="27">
        <f t="shared" si="1"/>
        <v>669428</v>
      </c>
      <c r="I14" s="27">
        <f t="shared" si="1"/>
        <v>669428</v>
      </c>
      <c r="J14" s="27">
        <f t="shared" si="1"/>
        <v>669428</v>
      </c>
      <c r="K14" s="27">
        <f t="shared" si="1"/>
        <v>669428</v>
      </c>
      <c r="L14" s="27">
        <f t="shared" si="1"/>
        <v>669428</v>
      </c>
      <c r="M14" s="27">
        <f t="shared" si="1"/>
        <v>669428</v>
      </c>
      <c r="N14" s="27">
        <f>SUM(B14:M14)</f>
        <v>8033136</v>
      </c>
    </row>
    <row r="15" spans="1:14" x14ac:dyDescent="0.25">
      <c r="A15" s="14" t="s">
        <v>46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x14ac:dyDescent="0.25">
      <c r="A16" s="11" t="s">
        <v>19</v>
      </c>
      <c r="B16" s="25">
        <v>422322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>
        <f>SUM(B16:M16)</f>
        <v>422322</v>
      </c>
    </row>
    <row r="17" spans="1:14" x14ac:dyDescent="0.25">
      <c r="A17" s="11" t="s">
        <v>20</v>
      </c>
      <c r="B17" s="25">
        <v>813658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>
        <f>SUM(B17:M17)</f>
        <v>813658</v>
      </c>
    </row>
    <row r="18" spans="1:14" x14ac:dyDescent="0.25">
      <c r="A18" s="11" t="s">
        <v>21</v>
      </c>
      <c r="B18" s="25">
        <v>10236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>
        <f>SUM(B18:M18)</f>
        <v>10236</v>
      </c>
    </row>
    <row r="19" spans="1:14" x14ac:dyDescent="0.25">
      <c r="A19" s="11" t="s">
        <v>22</v>
      </c>
      <c r="B19" s="25">
        <f>B16+B17</f>
        <v>1235980</v>
      </c>
      <c r="C19" s="25">
        <f t="shared" ref="C19:M19" si="2">C16+C17</f>
        <v>0</v>
      </c>
      <c r="D19" s="25">
        <f t="shared" si="2"/>
        <v>0</v>
      </c>
      <c r="E19" s="25">
        <f t="shared" si="2"/>
        <v>0</v>
      </c>
      <c r="F19" s="25">
        <f t="shared" si="2"/>
        <v>0</v>
      </c>
      <c r="G19" s="25">
        <f t="shared" si="2"/>
        <v>0</v>
      </c>
      <c r="H19" s="25">
        <f t="shared" si="2"/>
        <v>0</v>
      </c>
      <c r="I19" s="25">
        <f t="shared" si="2"/>
        <v>0</v>
      </c>
      <c r="J19" s="25">
        <f t="shared" si="2"/>
        <v>0</v>
      </c>
      <c r="K19" s="25">
        <f t="shared" si="2"/>
        <v>0</v>
      </c>
      <c r="L19" s="25">
        <f t="shared" si="2"/>
        <v>0</v>
      </c>
      <c r="M19" s="25">
        <f t="shared" si="2"/>
        <v>0</v>
      </c>
      <c r="N19" s="25"/>
    </row>
    <row r="20" spans="1:14" x14ac:dyDescent="0.25">
      <c r="A20" s="12" t="s">
        <v>17</v>
      </c>
      <c r="B20" s="27">
        <f>B19</f>
        <v>1235980</v>
      </c>
      <c r="C20" s="27">
        <f>B20</f>
        <v>1235980</v>
      </c>
      <c r="D20" s="27">
        <f t="shared" ref="D20:M20" si="3">C20</f>
        <v>1235980</v>
      </c>
      <c r="E20" s="27">
        <f t="shared" si="3"/>
        <v>1235980</v>
      </c>
      <c r="F20" s="27">
        <f t="shared" si="3"/>
        <v>1235980</v>
      </c>
      <c r="G20" s="27">
        <f t="shared" si="3"/>
        <v>1235980</v>
      </c>
      <c r="H20" s="27">
        <f t="shared" si="3"/>
        <v>1235980</v>
      </c>
      <c r="I20" s="27">
        <f t="shared" si="3"/>
        <v>1235980</v>
      </c>
      <c r="J20" s="27">
        <f t="shared" si="3"/>
        <v>1235980</v>
      </c>
      <c r="K20" s="27">
        <f t="shared" si="3"/>
        <v>1235980</v>
      </c>
      <c r="L20" s="27">
        <f t="shared" si="3"/>
        <v>1235980</v>
      </c>
      <c r="M20" s="27">
        <f t="shared" si="3"/>
        <v>1235980</v>
      </c>
      <c r="N20" s="27">
        <f>SUM(B20:M20)</f>
        <v>14831760</v>
      </c>
    </row>
    <row r="21" spans="1:14" x14ac:dyDescent="0.25">
      <c r="A21" s="8" t="s">
        <v>24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x14ac:dyDescent="0.25">
      <c r="A22" s="11" t="s">
        <v>25</v>
      </c>
      <c r="B22" s="25">
        <v>70382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x14ac:dyDescent="0.25">
      <c r="A23" s="11" t="s">
        <v>26</v>
      </c>
      <c r="B23" s="25">
        <v>312991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x14ac:dyDescent="0.25">
      <c r="A24" s="11" t="s">
        <v>21</v>
      </c>
      <c r="B24" s="25">
        <v>3081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x14ac:dyDescent="0.25">
      <c r="A25" s="11" t="s">
        <v>27</v>
      </c>
      <c r="B25" s="25">
        <f>B22+B23</f>
        <v>383373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x14ac:dyDescent="0.25">
      <c r="A26" s="12" t="s">
        <v>17</v>
      </c>
      <c r="B26" s="27">
        <v>-383373</v>
      </c>
      <c r="C26" s="27">
        <f>B26</f>
        <v>-383373</v>
      </c>
      <c r="D26" s="27">
        <f t="shared" ref="D26:M26" si="4">C26</f>
        <v>-383373</v>
      </c>
      <c r="E26" s="27">
        <f t="shared" si="4"/>
        <v>-383373</v>
      </c>
      <c r="F26" s="27">
        <f t="shared" si="4"/>
        <v>-383373</v>
      </c>
      <c r="G26" s="27">
        <f t="shared" si="4"/>
        <v>-383373</v>
      </c>
      <c r="H26" s="27">
        <f t="shared" si="4"/>
        <v>-383373</v>
      </c>
      <c r="I26" s="27">
        <f t="shared" si="4"/>
        <v>-383373</v>
      </c>
      <c r="J26" s="27">
        <f t="shared" si="4"/>
        <v>-383373</v>
      </c>
      <c r="K26" s="27">
        <f t="shared" si="4"/>
        <v>-383373</v>
      </c>
      <c r="L26" s="27">
        <f t="shared" si="4"/>
        <v>-383373</v>
      </c>
      <c r="M26" s="27">
        <f t="shared" si="4"/>
        <v>-383373</v>
      </c>
      <c r="N26" s="27">
        <f>SUM(B26:M26)</f>
        <v>-4600476</v>
      </c>
    </row>
    <row r="27" spans="1:14" x14ac:dyDescent="0.25">
      <c r="A27" s="8" t="s">
        <v>47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x14ac:dyDescent="0.25">
      <c r="A28" s="11" t="s">
        <v>25</v>
      </c>
      <c r="B28" s="25">
        <v>129935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>
        <f>SUM(B28:M28)</f>
        <v>129935</v>
      </c>
    </row>
    <row r="29" spans="1:14" x14ac:dyDescent="0.25">
      <c r="A29" s="11" t="s">
        <v>26</v>
      </c>
      <c r="B29" s="25">
        <v>577830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>
        <f>SUM(B29:M29)</f>
        <v>577830</v>
      </c>
    </row>
    <row r="30" spans="1:14" x14ac:dyDescent="0.25">
      <c r="A30" s="11" t="s">
        <v>21</v>
      </c>
      <c r="B30" s="25">
        <v>5688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>
        <f>SUM(B30:M30)</f>
        <v>5688</v>
      </c>
    </row>
    <row r="31" spans="1:14" x14ac:dyDescent="0.25">
      <c r="A31" s="11" t="s">
        <v>27</v>
      </c>
      <c r="B31" s="25">
        <f>B28+B29</f>
        <v>707765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x14ac:dyDescent="0.25">
      <c r="A32" s="12" t="s">
        <v>17</v>
      </c>
      <c r="B32" s="27">
        <v>-707765</v>
      </c>
      <c r="C32" s="27">
        <f>B32</f>
        <v>-707765</v>
      </c>
      <c r="D32" s="27">
        <f t="shared" ref="D32:M32" si="5">C32</f>
        <v>-707765</v>
      </c>
      <c r="E32" s="27">
        <f t="shared" si="5"/>
        <v>-707765</v>
      </c>
      <c r="F32" s="27">
        <f t="shared" si="5"/>
        <v>-707765</v>
      </c>
      <c r="G32" s="27">
        <f t="shared" si="5"/>
        <v>-707765</v>
      </c>
      <c r="H32" s="27">
        <f t="shared" si="5"/>
        <v>-707765</v>
      </c>
      <c r="I32" s="27">
        <f t="shared" si="5"/>
        <v>-707765</v>
      </c>
      <c r="J32" s="27">
        <f t="shared" si="5"/>
        <v>-707765</v>
      </c>
      <c r="K32" s="27">
        <f t="shared" si="5"/>
        <v>-707765</v>
      </c>
      <c r="L32" s="27">
        <f t="shared" si="5"/>
        <v>-707765</v>
      </c>
      <c r="M32" s="27">
        <f t="shared" si="5"/>
        <v>-707765</v>
      </c>
      <c r="N32" s="27">
        <f>SUM(B32:M32)</f>
        <v>-8493180</v>
      </c>
    </row>
    <row r="33" spans="1:14" ht="15" customHeight="1" x14ac:dyDescent="0.25">
      <c r="A33" s="28" t="s">
        <v>29</v>
      </c>
      <c r="B33" s="29">
        <f>B8+B14+B20+B26+B32</f>
        <v>5424012</v>
      </c>
      <c r="C33" s="29">
        <f>C8+C14+C20+C26+C32</f>
        <v>5415295</v>
      </c>
      <c r="D33" s="29">
        <f>D8+D14+D20+D26+D32</f>
        <v>5403233</v>
      </c>
      <c r="E33" s="29">
        <f t="shared" ref="E33:M33" si="6">E8+E14+E20+E26+E32</f>
        <v>5391013</v>
      </c>
      <c r="F33" s="29">
        <f t="shared" si="6"/>
        <v>5378699</v>
      </c>
      <c r="G33" s="29">
        <f t="shared" si="6"/>
        <v>5364289</v>
      </c>
      <c r="H33" s="29">
        <f t="shared" si="6"/>
        <v>5350810</v>
      </c>
      <c r="I33" s="29">
        <f t="shared" si="6"/>
        <v>5336763</v>
      </c>
      <c r="J33" s="29">
        <f t="shared" si="6"/>
        <v>5322453</v>
      </c>
      <c r="K33" s="29">
        <f t="shared" si="6"/>
        <v>5310211</v>
      </c>
      <c r="L33" s="29">
        <f t="shared" si="6"/>
        <v>5297909</v>
      </c>
      <c r="M33" s="29">
        <f t="shared" si="6"/>
        <v>5284403</v>
      </c>
      <c r="N33" s="29">
        <f>SUM(B33:M33)</f>
        <v>64279090</v>
      </c>
    </row>
    <row r="34" spans="1:14" ht="9.75" customHeight="1" x14ac:dyDescent="0.25"/>
    <row r="35" spans="1:14" x14ac:dyDescent="0.25">
      <c r="A35" s="36" t="s">
        <v>48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9" customHeight="1" x14ac:dyDescent="0.25">
      <c r="A36" s="20"/>
    </row>
    <row r="37" spans="1:14" ht="27" customHeight="1" x14ac:dyDescent="0.25">
      <c r="A37" s="21"/>
      <c r="B37" s="22" t="s">
        <v>49</v>
      </c>
      <c r="C37" s="22" t="s">
        <v>50</v>
      </c>
      <c r="D37" s="22" t="s">
        <v>51</v>
      </c>
      <c r="E37" s="22" t="s">
        <v>52</v>
      </c>
      <c r="F37" s="22" t="s">
        <v>53</v>
      </c>
      <c r="G37" s="22" t="s">
        <v>54</v>
      </c>
      <c r="H37" s="22" t="s">
        <v>55</v>
      </c>
      <c r="I37" s="22" t="s">
        <v>56</v>
      </c>
      <c r="J37" s="22" t="s">
        <v>57</v>
      </c>
      <c r="K37" s="22" t="s">
        <v>58</v>
      </c>
      <c r="L37" s="22" t="s">
        <v>59</v>
      </c>
      <c r="M37" s="22" t="s">
        <v>60</v>
      </c>
      <c r="N37" s="22"/>
    </row>
    <row r="38" spans="1:14" x14ac:dyDescent="0.25">
      <c r="A38" s="17" t="s">
        <v>17</v>
      </c>
      <c r="B38" s="18">
        <v>5142951</v>
      </c>
      <c r="C38" s="18">
        <v>5424012</v>
      </c>
      <c r="D38" s="18">
        <v>5415295</v>
      </c>
      <c r="E38" s="18">
        <v>5403233</v>
      </c>
      <c r="F38" s="18">
        <v>5391013</v>
      </c>
      <c r="G38" s="18">
        <v>5378699</v>
      </c>
      <c r="H38" s="18">
        <v>5364289</v>
      </c>
      <c r="I38" s="18">
        <v>5350810</v>
      </c>
      <c r="J38" s="18">
        <v>5336763</v>
      </c>
      <c r="K38" s="18">
        <v>5322453</v>
      </c>
      <c r="L38" s="18">
        <v>5310211</v>
      </c>
      <c r="M38" s="18">
        <v>5297909</v>
      </c>
      <c r="N38" s="18">
        <f>SUM(B38:M38)</f>
        <v>64137638</v>
      </c>
    </row>
    <row r="41" spans="1:14" x14ac:dyDescent="0.25">
      <c r="A41" s="1" t="s">
        <v>61</v>
      </c>
      <c r="I41" s="2" t="s">
        <v>62</v>
      </c>
    </row>
    <row r="44" spans="1:14" x14ac:dyDescent="0.25">
      <c r="A44" s="30" t="s">
        <v>65</v>
      </c>
    </row>
  </sheetData>
  <mergeCells count="3">
    <mergeCell ref="A2:N2"/>
    <mergeCell ref="A35:N35"/>
    <mergeCell ref="L1:N1"/>
  </mergeCells>
  <pageMargins left="0.7" right="0.7" top="0.75" bottom="0.75" header="0.3" footer="0.3"/>
  <pageSetup paperSize="9" scale="7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aprek zin 2019</vt:lpstr>
      <vt:lpstr>aprek zin 2020</vt:lpstr>
    </vt:vector>
  </TitlesOfParts>
  <Company>Tieslietu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Uzturlīdzekļu izmaksu aprēķins atbilstoši prognozētajam uzturlīdzekļu saņēmēju skaitam</dc:title>
  <dc:subject>2. un 3.pielikums informatīvajam ziņojumam</dc:subject>
  <dc:creator/>
  <cp:lastModifiedBy>Ilze Brazauska</cp:lastModifiedBy>
  <cp:lastPrinted>2018-08-15T09:16:25Z</cp:lastPrinted>
  <dcterms:created xsi:type="dcterms:W3CDTF">2018-08-03T11:16:26Z</dcterms:created>
  <dcterms:modified xsi:type="dcterms:W3CDTF">2018-08-28T09:06:41Z</dcterms:modified>
  <cp:category/>
</cp:coreProperties>
</file>